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Valori assoluti" sheetId="1" r:id="rId1"/>
    <sheet name="C.P. per anno" sheetId="2" r:id="rId2"/>
    <sheet name="C.P. per mese" sheetId="3" r:id="rId3"/>
    <sheet name="Variazioni" sheetId="4" r:id="rId4"/>
    <sheet name="ISTAT 16 senzaIncMort" sheetId="5" state="hidden" r:id="rId5"/>
  </sheets>
  <calcPr calcId="145621"/>
</workbook>
</file>

<file path=xl/calcChain.xml><?xml version="1.0" encoding="utf-8"?>
<calcChain xmlns="http://schemas.openxmlformats.org/spreadsheetml/2006/main">
  <c r="T6" i="4" l="1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5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13" i="2"/>
  <c r="S14" i="2"/>
  <c r="T14" i="2" s="1"/>
  <c r="S15" i="2"/>
  <c r="S16" i="2"/>
  <c r="T16" i="2" s="1"/>
  <c r="S17" i="2"/>
  <c r="S18" i="2"/>
  <c r="T18" i="2" s="1"/>
  <c r="S19" i="2"/>
  <c r="S20" i="2"/>
  <c r="S21" i="2"/>
  <c r="S22" i="2"/>
  <c r="T22" i="2" s="1"/>
  <c r="S23" i="2"/>
  <c r="S24" i="2"/>
  <c r="S25" i="2"/>
  <c r="S26" i="2"/>
  <c r="T26" i="2" s="1"/>
  <c r="S27" i="2"/>
  <c r="S28" i="2"/>
  <c r="S29" i="2"/>
  <c r="S30" i="2"/>
  <c r="T30" i="2" s="1"/>
  <c r="S31" i="2"/>
  <c r="S32" i="2"/>
  <c r="S33" i="2"/>
  <c r="S34" i="2"/>
  <c r="T34" i="2" s="1"/>
  <c r="S35" i="2"/>
  <c r="S36" i="2"/>
  <c r="S37" i="2"/>
  <c r="S38" i="2"/>
  <c r="T38" i="2" s="1"/>
  <c r="S6" i="2"/>
  <c r="S7" i="2"/>
  <c r="S8" i="2"/>
  <c r="T8" i="2" s="1"/>
  <c r="S9" i="2"/>
  <c r="T9" i="2" s="1"/>
  <c r="S10" i="2"/>
  <c r="S11" i="2"/>
  <c r="S12" i="2"/>
  <c r="T12" i="2" s="1"/>
  <c r="T6" i="2"/>
  <c r="T7" i="2"/>
  <c r="T10" i="2"/>
  <c r="T11" i="2"/>
  <c r="T13" i="2"/>
  <c r="T15" i="2"/>
  <c r="T17" i="2"/>
  <c r="T19" i="2"/>
  <c r="T20" i="2"/>
  <c r="T21" i="2"/>
  <c r="T23" i="2"/>
  <c r="T24" i="2"/>
  <c r="T25" i="2"/>
  <c r="T27" i="2"/>
  <c r="T28" i="2"/>
  <c r="T29" i="2"/>
  <c r="T31" i="2"/>
  <c r="T32" i="2"/>
  <c r="T33" i="2"/>
  <c r="T35" i="2"/>
  <c r="T36" i="2"/>
  <c r="T37" i="2"/>
  <c r="T5" i="2"/>
  <c r="S5" i="2"/>
  <c r="T34" i="1"/>
  <c r="T33" i="1"/>
  <c r="T32" i="1"/>
  <c r="T31" i="1"/>
  <c r="T30" i="1"/>
  <c r="T29" i="1"/>
  <c r="T26" i="1"/>
  <c r="T25" i="1"/>
  <c r="T24" i="1"/>
  <c r="T23" i="1"/>
  <c r="T22" i="1"/>
  <c r="T21" i="1"/>
  <c r="T18" i="1"/>
  <c r="T17" i="1"/>
  <c r="T16" i="1"/>
  <c r="T15" i="1"/>
  <c r="T14" i="1"/>
  <c r="T13" i="1"/>
  <c r="T6" i="1"/>
  <c r="T7" i="1"/>
  <c r="T8" i="1"/>
  <c r="T9" i="1"/>
  <c r="T10" i="1"/>
  <c r="T5" i="1"/>
  <c r="S36" i="1"/>
  <c r="S35" i="1"/>
  <c r="S28" i="1"/>
  <c r="S27" i="1"/>
  <c r="S20" i="1"/>
  <c r="S38" i="1" s="1"/>
  <c r="S19" i="1"/>
  <c r="S37" i="1" s="1"/>
  <c r="S12" i="1"/>
  <c r="S11" i="1"/>
  <c r="R6" i="1"/>
  <c r="R7" i="4" l="1"/>
  <c r="R13" i="4"/>
  <c r="R17" i="4"/>
  <c r="R23" i="4"/>
  <c r="R29" i="4"/>
  <c r="R33" i="4"/>
  <c r="R18" i="2"/>
  <c r="R34" i="2"/>
  <c r="R34" i="1"/>
  <c r="R32" i="1"/>
  <c r="R30" i="1"/>
  <c r="R26" i="1"/>
  <c r="R24" i="1"/>
  <c r="R22" i="1"/>
  <c r="R18" i="1"/>
  <c r="R16" i="1"/>
  <c r="R14" i="1"/>
  <c r="R10" i="1"/>
  <c r="R8" i="1"/>
  <c r="R8" i="4" s="1"/>
  <c r="R33" i="1"/>
  <c r="R33" i="2" s="1"/>
  <c r="R31" i="1"/>
  <c r="R35" i="1" s="1"/>
  <c r="R29" i="1"/>
  <c r="R25" i="1"/>
  <c r="R27" i="1" s="1"/>
  <c r="R23" i="1"/>
  <c r="R21" i="1"/>
  <c r="R17" i="1"/>
  <c r="R17" i="2" s="1"/>
  <c r="R15" i="1"/>
  <c r="R13" i="1"/>
  <c r="R13" i="2" s="1"/>
  <c r="R20" i="1"/>
  <c r="R20" i="4" s="1"/>
  <c r="R9" i="1"/>
  <c r="R7" i="1"/>
  <c r="R5" i="1"/>
  <c r="R30" i="2"/>
  <c r="R14" i="2"/>
  <c r="R32" i="2" l="1"/>
  <c r="R16" i="2"/>
  <c r="R5" i="4"/>
  <c r="R35" i="4"/>
  <c r="R31" i="4"/>
  <c r="R27" i="4"/>
  <c r="R15" i="4"/>
  <c r="T19" i="1"/>
  <c r="R26" i="2"/>
  <c r="R28" i="1"/>
  <c r="R31" i="2"/>
  <c r="R23" i="2"/>
  <c r="R34" i="4"/>
  <c r="R30" i="4"/>
  <c r="R26" i="4"/>
  <c r="R22" i="4"/>
  <c r="R18" i="4"/>
  <c r="R14" i="4"/>
  <c r="R10" i="4"/>
  <c r="R6" i="4"/>
  <c r="R22" i="2"/>
  <c r="R25" i="4"/>
  <c r="R21" i="4"/>
  <c r="R9" i="4"/>
  <c r="R11" i="1"/>
  <c r="R29" i="2"/>
  <c r="R25" i="2"/>
  <c r="R21" i="2"/>
  <c r="R32" i="4"/>
  <c r="R24" i="4"/>
  <c r="R16" i="4"/>
  <c r="R36" i="1"/>
  <c r="T36" i="1"/>
  <c r="R24" i="2"/>
  <c r="T20" i="1"/>
  <c r="R12" i="1"/>
  <c r="T35" i="1"/>
  <c r="R35" i="2" s="1"/>
  <c r="T27" i="1"/>
  <c r="R27" i="2" s="1"/>
  <c r="R19" i="1"/>
  <c r="T37" i="1" l="1"/>
  <c r="R20" i="2"/>
  <c r="R37" i="1"/>
  <c r="R11" i="3" s="1"/>
  <c r="R19" i="2"/>
  <c r="R19" i="4"/>
  <c r="R19" i="3"/>
  <c r="R38" i="1"/>
  <c r="R36" i="3" s="1"/>
  <c r="R12" i="4"/>
  <c r="R36" i="4"/>
  <c r="R36" i="2"/>
  <c r="T28" i="1"/>
  <c r="T38" i="1" s="1"/>
  <c r="R11" i="4"/>
  <c r="R15" i="2"/>
  <c r="R28" i="4"/>
  <c r="R6" i="2"/>
  <c r="R7" i="2"/>
  <c r="R8" i="2"/>
  <c r="R9" i="2"/>
  <c r="R10" i="2"/>
  <c r="R5" i="2"/>
  <c r="R28" i="2" l="1"/>
  <c r="R12" i="3"/>
  <c r="R28" i="3"/>
  <c r="R38" i="2"/>
  <c r="R38" i="3"/>
  <c r="R38" i="4"/>
  <c r="R20" i="3"/>
  <c r="R18" i="3"/>
  <c r="R34" i="3"/>
  <c r="R24" i="3"/>
  <c r="R6" i="3"/>
  <c r="R22" i="3"/>
  <c r="R8" i="3"/>
  <c r="R32" i="3"/>
  <c r="R10" i="3"/>
  <c r="R26" i="3"/>
  <c r="R16" i="3"/>
  <c r="R14" i="3"/>
  <c r="R30" i="3"/>
  <c r="F37" i="2"/>
  <c r="R37" i="2"/>
  <c r="R37" i="4"/>
  <c r="R37" i="3"/>
  <c r="R33" i="3"/>
  <c r="R29" i="3"/>
  <c r="R17" i="3"/>
  <c r="R13" i="3"/>
  <c r="R23" i="3"/>
  <c r="R7" i="3"/>
  <c r="R31" i="3"/>
  <c r="R5" i="3"/>
  <c r="R35" i="3"/>
  <c r="R9" i="3"/>
  <c r="R15" i="3"/>
  <c r="R21" i="3"/>
  <c r="R27" i="3"/>
  <c r="R25" i="3"/>
  <c r="T12" i="1"/>
  <c r="D12" i="2" s="1"/>
  <c r="T11" i="1"/>
  <c r="H11" i="2" s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D37" i="2"/>
  <c r="E37" i="2"/>
  <c r="H37" i="2"/>
  <c r="I37" i="2"/>
  <c r="L37" i="2"/>
  <c r="M37" i="2"/>
  <c r="P37" i="2"/>
  <c r="Q37" i="2"/>
  <c r="D38" i="2"/>
  <c r="F38" i="2"/>
  <c r="G38" i="2"/>
  <c r="H38" i="2"/>
  <c r="J38" i="2"/>
  <c r="K38" i="2"/>
  <c r="L38" i="2"/>
  <c r="N38" i="2"/>
  <c r="O38" i="2"/>
  <c r="P38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0" i="2"/>
  <c r="C9" i="2"/>
  <c r="C8" i="2"/>
  <c r="C7" i="2"/>
  <c r="C6" i="2"/>
  <c r="C5" i="2"/>
  <c r="J11" i="2" l="1"/>
  <c r="P12" i="2"/>
  <c r="L11" i="2"/>
  <c r="D11" i="2"/>
  <c r="N12" i="2"/>
  <c r="Q38" i="2"/>
  <c r="M38" i="2"/>
  <c r="I38" i="2"/>
  <c r="E38" i="2"/>
  <c r="J12" i="2"/>
  <c r="F12" i="2"/>
  <c r="O12" i="2"/>
  <c r="H12" i="2"/>
  <c r="C12" i="2"/>
  <c r="K12" i="2"/>
  <c r="C11" i="2"/>
  <c r="O37" i="2"/>
  <c r="K37" i="2"/>
  <c r="G37" i="2"/>
  <c r="O11" i="2"/>
  <c r="E12" i="2"/>
  <c r="R12" i="2"/>
  <c r="E11" i="2"/>
  <c r="R11" i="2"/>
  <c r="N37" i="2"/>
  <c r="J37" i="2"/>
  <c r="N11" i="2"/>
  <c r="G11" i="2"/>
  <c r="L12" i="2"/>
  <c r="G12" i="2"/>
  <c r="Q12" i="2"/>
  <c r="M12" i="2"/>
  <c r="I12" i="2"/>
  <c r="P11" i="2"/>
  <c r="K11" i="2"/>
  <c r="F11" i="2"/>
  <c r="Q11" i="2"/>
  <c r="M11" i="2"/>
  <c r="I11" i="2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5" i="4"/>
  <c r="Q38" i="3" l="1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5" i="3"/>
  <c r="T6" i="3"/>
  <c r="Q6" i="3"/>
  <c r="T22" i="3"/>
  <c r="T28" i="3"/>
  <c r="T34" i="3"/>
  <c r="T21" i="3"/>
  <c r="T38" i="3"/>
  <c r="T26" i="3" l="1"/>
  <c r="T8" i="3"/>
  <c r="T30" i="3"/>
  <c r="T32" i="3"/>
  <c r="T20" i="3"/>
  <c r="T14" i="3"/>
  <c r="T36" i="3"/>
  <c r="T24" i="3"/>
  <c r="T12" i="3"/>
  <c r="T10" i="3"/>
  <c r="T31" i="3"/>
  <c r="T19" i="3"/>
  <c r="T7" i="3"/>
  <c r="T9" i="3"/>
  <c r="T35" i="3"/>
  <c r="T23" i="3"/>
  <c r="T27" i="3"/>
  <c r="T37" i="3"/>
  <c r="T25" i="3"/>
  <c r="T13" i="3"/>
  <c r="T29" i="3"/>
  <c r="T33" i="3"/>
  <c r="T18" i="3"/>
  <c r="T17" i="3"/>
  <c r="T16" i="3"/>
  <c r="T15" i="3"/>
  <c r="T11" i="3"/>
  <c r="T5" i="3"/>
</calcChain>
</file>

<file path=xl/sharedStrings.xml><?xml version="1.0" encoding="utf-8"?>
<sst xmlns="http://schemas.openxmlformats.org/spreadsheetml/2006/main" count="447" uniqueCount="89">
  <si>
    <t>Totali</t>
  </si>
  <si>
    <t>Gennaio</t>
  </si>
  <si>
    <t>morti</t>
  </si>
  <si>
    <t>feriti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</si>
  <si>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</si>
  <si>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</si>
  <si>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</si>
  <si>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</si>
  <si>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</si>
  <si>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</si>
  <si>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</si>
  <si>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</si>
  <si>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</si>
  <si>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</si>
  <si>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</si>
  <si>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</si>
  <si>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</si>
  <si>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</si>
  <si>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</si>
  <si>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</si>
  <si>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</si>
  <si>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</si>
  <si>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</si>
  <si>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</si>
  <si>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</si>
  <si>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</si>
  <si>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</si>
  <si>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</si>
  <si>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</si>
  <si>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</si>
  <si>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</si>
  <si>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</si>
  <si>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</si>
  <si>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</si>
  <si>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- </t>
  </si>
  <si>
    <t>Note: in rosso e verde corsivo sono indicati: 1) in “a)” massimi e minimi; 2) in “c)” maggiori e minori diminuzioni, per mese, trimestre ed intero periodo. In blu sono indicati i totali generali.</t>
  </si>
  <si>
    <t xml:space="preserve"> </t>
  </si>
  <si>
    <t>Frequenza</t>
  </si>
  <si>
    <t>Percentuale</t>
  </si>
  <si>
    <t>Percentuale valida</t>
  </si>
  <si>
    <t>Percentuale cumulata</t>
  </si>
  <si>
    <t>Validi</t>
  </si>
  <si>
    <t>Totale</t>
  </si>
  <si>
    <t>Morti  Data dell'incidente:mese</t>
  </si>
  <si>
    <t>I trimestre</t>
  </si>
  <si>
    <t>II trimestre</t>
  </si>
  <si>
    <t>III trimestre</t>
  </si>
  <si>
    <t>IV trimestre</t>
  </si>
  <si>
    <t>Morti Trimestre</t>
  </si>
  <si>
    <t>Feriti Data dell'incidente:mese</t>
  </si>
  <si>
    <t>Feriti Trimestre</t>
  </si>
  <si>
    <t>2015/2014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</si>
  <si>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</si>
  <si>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</si>
  <si>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</si>
  <si>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</si>
  <si>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</si>
  <si>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</si>
  <si>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</si>
  <si>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</si>
  <si>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</si>
  <si>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</si>
  <si>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</si>
  <si>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</si>
  <si>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</si>
  <si>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</si>
  <si>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</si>
  <si>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</si>
  <si>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</si>
  <si>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</si>
  <si>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</si>
  <si>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</si>
  <si>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</si>
  <si>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</si>
  <si>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</si>
  <si>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</si>
  <si>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</si>
  <si>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</si>
  <si>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</si>
  <si>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</si>
  <si>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</si>
  <si>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2016/15</t>
  </si>
  <si>
    <t>Var. 2016/01</t>
  </si>
  <si>
    <t>a)      Valori assoluti</t>
  </si>
  <si>
    <t>a)      Variazioni annuali e di periodo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</si>
  <si>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</si>
  <si>
    <t>2017/16</t>
  </si>
  <si>
    <t>Tab. RF.IS.1.2.2 - Morti e feriti in incidenti stradali per mese e trimestre - Anni 2001-2017</t>
  </si>
  <si>
    <r>
      <t xml:space="preserve">Segue: </t>
    </r>
    <r>
      <rPr>
        <b/>
        <sz val="12"/>
        <rFont val="Times New Roman"/>
        <family val="1"/>
      </rPr>
      <t>Tab. RF.IS.1.2.2 - Morti e feriti in incidenti stradali per mese e trimestre - Anni 2001-2017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</si>
</sst>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3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sz val="8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i/>
      <sz val="8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sz val="12"/>
      <name val="Calibri"/>
      <family val="2"/>
      <scheme val="minor"/>
    </font>
    <font>
      <b/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3" fillId="0" borderId="0" applyFont="0" applyFill="0" applyBorder="0" applyAlignment="0" applyProtection="0"/>
  </cellStyleXfs>
  <cellXfs count="120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0" fontId="14" fillId="0" borderId="0" xfId="0" applyFont="1" applyFill="1"/>
    <xf numFmtId="0" fontId="15" fillId="0" borderId="0" xfId="0" applyFont="1" applyFill="1"/>
    <xf numFmtId="0" fontId="15" fillId="0" borderId="3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/>
    </xf>
    <xf numFmtId="166" fontId="15" fillId="0" borderId="0" xfId="2" applyNumberFormat="1" applyFont="1" applyFill="1"/>
    <xf numFmtId="41" fontId="15" fillId="0" borderId="0" xfId="2" applyNumberFormat="1" applyFont="1" applyFill="1"/>
    <xf numFmtId="0" fontId="16" fillId="0" borderId="0" xfId="0" applyFont="1" applyFill="1"/>
    <xf numFmtId="166" fontId="16" fillId="0" borderId="0" xfId="2" applyNumberFormat="1" applyFont="1" applyFill="1"/>
    <xf numFmtId="41" fontId="16" fillId="0" borderId="0" xfId="2" applyNumberFormat="1" applyFont="1" applyFill="1"/>
    <xf numFmtId="0" fontId="17" fillId="0" borderId="0" xfId="0" applyFont="1" applyFill="1"/>
    <xf numFmtId="166" fontId="17" fillId="0" borderId="0" xfId="2" applyNumberFormat="1" applyFont="1" applyFill="1"/>
    <xf numFmtId="0" fontId="17" fillId="0" borderId="0" xfId="0" applyFont="1" applyFill="1" applyBorder="1"/>
    <xf numFmtId="166" fontId="17" fillId="0" borderId="0" xfId="2" applyNumberFormat="1" applyFont="1" applyFill="1" applyBorder="1"/>
    <xf numFmtId="166" fontId="15" fillId="0" borderId="30" xfId="2" applyNumberFormat="1" applyFont="1" applyFill="1" applyBorder="1"/>
    <xf numFmtId="41" fontId="15" fillId="0" borderId="0" xfId="2" applyNumberFormat="1" applyFont="1" applyFill="1" applyAlignment="1">
      <alignment horizontal="right"/>
    </xf>
    <xf numFmtId="0" fontId="8" fillId="0" borderId="0" xfId="0" applyFont="1" applyAlignment="1">
      <alignment horizontal="left" vertical="center"/>
    </xf>
    <xf numFmtId="2" fontId="12" fillId="0" borderId="4" xfId="0" applyNumberFormat="1" applyFont="1" applyBorder="1" applyAlignment="1">
      <alignment horizontal="right" vertical="center" wrapText="1"/>
    </xf>
    <xf numFmtId="0" fontId="19" fillId="0" borderId="0" xfId="0" applyFont="1"/>
    <xf numFmtId="0" fontId="19" fillId="0" borderId="0" xfId="0" applyFont="1" applyAlignment="1">
      <alignment horizontal="left"/>
    </xf>
    <xf numFmtId="0" fontId="20" fillId="0" borderId="0" xfId="0" applyFont="1"/>
    <xf numFmtId="0" fontId="23" fillId="0" borderId="0" xfId="1" applyFont="1"/>
    <xf numFmtId="0" fontId="24" fillId="0" borderId="10" xfId="1" applyFont="1" applyBorder="1" applyAlignment="1">
      <alignment horizontal="center" wrapText="1"/>
    </xf>
    <xf numFmtId="0" fontId="24" fillId="0" borderId="11" xfId="1" applyFont="1" applyBorder="1" applyAlignment="1">
      <alignment horizontal="center" wrapText="1"/>
    </xf>
    <xf numFmtId="0" fontId="24" fillId="0" borderId="12" xfId="1" applyFont="1" applyBorder="1" applyAlignment="1">
      <alignment horizontal="center" wrapText="1"/>
    </xf>
    <xf numFmtId="0" fontId="24" fillId="0" borderId="14" xfId="1" applyFont="1" applyBorder="1" applyAlignment="1">
      <alignment horizontal="left" vertical="top" wrapText="1"/>
    </xf>
    <xf numFmtId="164" fontId="24" fillId="0" borderId="15" xfId="1" applyNumberFormat="1" applyFont="1" applyBorder="1" applyAlignment="1">
      <alignment horizontal="right" vertical="top"/>
    </xf>
    <xf numFmtId="165" fontId="24" fillId="0" borderId="16" xfId="1" applyNumberFormat="1" applyFont="1" applyBorder="1" applyAlignment="1">
      <alignment horizontal="right" vertical="top"/>
    </xf>
    <xf numFmtId="165" fontId="24" fillId="0" borderId="17" xfId="1" applyNumberFormat="1" applyFont="1" applyBorder="1" applyAlignment="1">
      <alignment horizontal="right" vertical="top"/>
    </xf>
    <xf numFmtId="165" fontId="25" fillId="0" borderId="16" xfId="1" applyNumberFormat="1" applyFont="1" applyBorder="1" applyAlignment="1">
      <alignment horizontal="right" vertical="top"/>
    </xf>
    <xf numFmtId="165" fontId="25" fillId="0" borderId="17" xfId="1" applyNumberFormat="1" applyFont="1" applyBorder="1" applyAlignment="1">
      <alignment horizontal="right" vertical="top"/>
    </xf>
    <xf numFmtId="0" fontId="24" fillId="0" borderId="19" xfId="1" applyFont="1" applyBorder="1" applyAlignment="1">
      <alignment horizontal="left" vertical="top" wrapText="1"/>
    </xf>
    <xf numFmtId="164" fontId="24" fillId="0" borderId="20" xfId="1" applyNumberFormat="1" applyFont="1" applyBorder="1" applyAlignment="1">
      <alignment horizontal="right" vertical="top"/>
    </xf>
    <xf numFmtId="165" fontId="24" fillId="0" borderId="21" xfId="1" applyNumberFormat="1" applyFont="1" applyBorder="1" applyAlignment="1">
      <alignment horizontal="right" vertical="top"/>
    </xf>
    <xf numFmtId="165" fontId="24" fillId="0" borderId="22" xfId="1" applyNumberFormat="1" applyFont="1" applyBorder="1" applyAlignment="1">
      <alignment horizontal="right" vertical="top"/>
    </xf>
    <xf numFmtId="165" fontId="25" fillId="0" borderId="21" xfId="1" applyNumberFormat="1" applyFont="1" applyBorder="1" applyAlignment="1">
      <alignment horizontal="right" vertical="top"/>
    </xf>
    <xf numFmtId="165" fontId="25" fillId="0" borderId="22" xfId="1" applyNumberFormat="1" applyFont="1" applyBorder="1" applyAlignment="1">
      <alignment horizontal="right" vertical="top"/>
    </xf>
    <xf numFmtId="0" fontId="24" fillId="0" borderId="24" xfId="1" applyFont="1" applyBorder="1" applyAlignment="1">
      <alignment horizontal="left" vertical="top" wrapText="1"/>
    </xf>
    <xf numFmtId="164" fontId="24" fillId="0" borderId="25" xfId="1" applyNumberFormat="1" applyFont="1" applyBorder="1" applyAlignment="1">
      <alignment horizontal="right" vertical="top"/>
    </xf>
    <xf numFmtId="165" fontId="24" fillId="0" borderId="26" xfId="1" applyNumberFormat="1" applyFont="1" applyBorder="1" applyAlignment="1">
      <alignment horizontal="right" vertical="top"/>
    </xf>
    <xf numFmtId="0" fontId="23" fillId="0" borderId="27" xfId="1" applyFont="1" applyBorder="1" applyAlignment="1">
      <alignment horizontal="center" vertical="center"/>
    </xf>
    <xf numFmtId="165" fontId="25" fillId="0" borderId="26" xfId="1" applyNumberFormat="1" applyFont="1" applyBorder="1" applyAlignment="1">
      <alignment horizontal="right" vertical="top"/>
    </xf>
    <xf numFmtId="0" fontId="25" fillId="0" borderId="27" xfId="1" applyFont="1" applyBorder="1" applyAlignment="1">
      <alignment horizontal="center" vertical="center"/>
    </xf>
    <xf numFmtId="0" fontId="26" fillId="0" borderId="4" xfId="0" applyFont="1" applyBorder="1" applyAlignment="1">
      <alignment horizontal="right" vertical="center" wrapText="1"/>
    </xf>
    <xf numFmtId="0" fontId="27" fillId="0" borderId="4" xfId="0" applyFont="1" applyBorder="1" applyAlignment="1">
      <alignment horizontal="right" vertical="center" wrapText="1"/>
    </xf>
    <xf numFmtId="0" fontId="28" fillId="0" borderId="4" xfId="0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6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0" fontId="29" fillId="0" borderId="4" xfId="0" applyFont="1" applyBorder="1" applyAlignment="1">
      <alignment horizontal="right" vertical="center" wrapText="1"/>
    </xf>
    <xf numFmtId="3" fontId="30" fillId="0" borderId="4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31" fillId="0" borderId="4" xfId="0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31" fillId="0" borderId="4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2" fontId="26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2" fontId="30" fillId="0" borderId="4" xfId="0" applyNumberFormat="1" applyFont="1" applyBorder="1" applyAlignment="1">
      <alignment horizontal="right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166" fontId="28" fillId="0" borderId="4" xfId="2" applyNumberFormat="1" applyFont="1" applyBorder="1" applyAlignment="1">
      <alignment horizontal="right" vertical="center" wrapText="1"/>
    </xf>
    <xf numFmtId="166" fontId="26" fillId="0" borderId="4" xfId="2" applyNumberFormat="1" applyFont="1" applyBorder="1" applyAlignment="1">
      <alignment horizontal="right" vertical="center" wrapText="1"/>
    </xf>
    <xf numFmtId="166" fontId="6" fillId="0" borderId="4" xfId="2" applyNumberFormat="1" applyFont="1" applyBorder="1" applyAlignment="1">
      <alignment horizontal="right" vertical="center" wrapText="1"/>
    </xf>
    <xf numFmtId="166" fontId="31" fillId="0" borderId="4" xfId="2" applyNumberFormat="1" applyFont="1" applyBorder="1" applyAlignment="1">
      <alignment horizontal="right" vertical="center" wrapText="1"/>
    </xf>
    <xf numFmtId="166" fontId="12" fillId="0" borderId="4" xfId="2" applyNumberFormat="1" applyFont="1" applyBorder="1" applyAlignment="1">
      <alignment horizontal="right" vertical="center" wrapText="1"/>
    </xf>
    <xf numFmtId="166" fontId="5" fillId="0" borderId="4" xfId="2" applyNumberFormat="1" applyFont="1" applyBorder="1" applyAlignment="1">
      <alignment horizontal="right" vertical="center" wrapText="1"/>
    </xf>
    <xf numFmtId="2" fontId="0" fillId="0" borderId="0" xfId="0" applyNumberFormat="1"/>
    <xf numFmtId="2" fontId="28" fillId="0" borderId="4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32" fillId="0" borderId="0" xfId="0" applyFont="1"/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4" fillId="0" borderId="13" xfId="1" applyFont="1" applyBorder="1" applyAlignment="1">
      <alignment horizontal="left" vertical="top" wrapText="1"/>
    </xf>
    <xf numFmtId="0" fontId="23" fillId="0" borderId="18" xfId="1" applyFont="1" applyBorder="1" applyAlignment="1">
      <alignment horizontal="center" vertical="center"/>
    </xf>
    <xf numFmtId="0" fontId="23" fillId="0" borderId="23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 wrapText="1"/>
    </xf>
    <xf numFmtId="0" fontId="23" fillId="0" borderId="13" xfId="1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 wrapText="1"/>
    </xf>
    <xf numFmtId="0" fontId="24" fillId="0" borderId="28" xfId="1" applyFont="1" applyBorder="1" applyAlignment="1">
      <alignment horizontal="left" vertical="top" wrapText="1"/>
    </xf>
    <xf numFmtId="0" fontId="24" fillId="0" borderId="18" xfId="1" applyFont="1" applyBorder="1" applyAlignment="1">
      <alignment horizontal="left" vertical="top" wrapText="1"/>
    </xf>
    <xf numFmtId="0" fontId="24" fillId="0" borderId="23" xfId="1" applyFont="1" applyBorder="1" applyAlignment="1">
      <alignment horizontal="left" vertical="top" wrapText="1"/>
    </xf>
    <xf numFmtId="0" fontId="22" fillId="0" borderId="0" xfId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30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</cellXfs>
  <cellStyles count="3">
    <cellStyle name="Migliaia" xfId="2" builtinId="3"/>
    <cellStyle name="Normale" xfId="0" builtinId="0"/>
    <cellStyle name="Normale_V.A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abSelected="1" workbookViewId="0">
      <selection sqref="A1:T1"/>
    </sheetView>
  </sheetViews>
  <sheetFormatPr defaultColWidth="9.109375" defaultRowHeight="15.6"/>
  <cols>
    <col min="1" max="2" width="9.109375" style="32"/>
    <col min="3" max="20" width="9.88671875" style="32" customWidth="1"/>
    <col min="21" max="21" width="9.109375" style="32"/>
    <col min="22" max="22" width="0" style="32" hidden="1" customWidth="1"/>
    <col min="23" max="23" width="10.5546875" style="32" hidden="1" customWidth="1"/>
    <col min="24" max="27" width="9.109375" style="32" hidden="1" customWidth="1"/>
    <col min="28" max="28" width="4.44140625" style="32" hidden="1" customWidth="1"/>
    <col min="29" max="29" width="0" style="32" hidden="1" customWidth="1"/>
    <col min="30" max="30" width="10.6640625" style="32" hidden="1" customWidth="1"/>
    <col min="31" max="34" width="9.109375" style="32" hidden="1" customWidth="1"/>
    <col min="35" max="35" width="0" style="32" hidden="1" customWidth="1"/>
    <col min="36" max="16384" width="9.109375" style="32"/>
  </cols>
  <sheetData>
    <row r="1" spans="1:35">
      <c r="A1" s="118" t="s">
        <v>87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</row>
    <row r="2" spans="1:35">
      <c r="A2" s="5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35" ht="16.2" thickBot="1">
      <c r="A3" s="89" t="s">
        <v>83</v>
      </c>
      <c r="B3" s="89"/>
      <c r="C3" s="89"/>
      <c r="D3" s="89"/>
      <c r="E3" s="89"/>
      <c r="F3" s="89"/>
      <c r="G3" s="89"/>
      <c r="H3" s="89"/>
      <c r="I3" s="89"/>
      <c r="J3" s="89"/>
      <c r="K3" s="33"/>
      <c r="L3" s="33"/>
      <c r="M3" s="33"/>
      <c r="N3" s="33"/>
      <c r="O3" s="33"/>
      <c r="P3" s="33"/>
      <c r="Q3" s="33"/>
      <c r="R3" s="33"/>
      <c r="S3" s="33"/>
      <c r="T3" s="33"/>
      <c r="AA3" s="34">
        <v>2015</v>
      </c>
    </row>
    <row r="4" spans="1:35" ht="16.2" customHeight="1" thickBot="1">
      <c r="A4" s="94"/>
      <c r="B4" s="95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2106</v>
      </c>
      <c r="S4" s="1">
        <v>2017</v>
      </c>
      <c r="T4" s="1" t="s">
        <v>0</v>
      </c>
      <c r="V4" s="101" t="s">
        <v>43</v>
      </c>
      <c r="W4" s="101"/>
      <c r="X4" s="101"/>
      <c r="Y4" s="101"/>
      <c r="Z4" s="101"/>
      <c r="AA4" s="101"/>
      <c r="AB4" s="35"/>
      <c r="AC4" s="107" t="s">
        <v>49</v>
      </c>
      <c r="AD4" s="108"/>
      <c r="AE4" s="108"/>
      <c r="AF4" s="108"/>
      <c r="AG4" s="108"/>
      <c r="AH4" s="108"/>
      <c r="AI4" s="35"/>
    </row>
    <row r="5" spans="1:35" ht="16.2" customHeight="1" thickBot="1">
      <c r="A5" s="92" t="s">
        <v>1</v>
      </c>
      <c r="B5" s="2" t="s">
        <v>2</v>
      </c>
      <c r="C5" s="57">
        <v>516</v>
      </c>
      <c r="D5" s="3">
        <v>498</v>
      </c>
      <c r="E5" s="58">
        <v>528</v>
      </c>
      <c r="F5" s="3">
        <v>437</v>
      </c>
      <c r="G5" s="3">
        <v>465</v>
      </c>
      <c r="H5" s="3">
        <v>402</v>
      </c>
      <c r="I5" s="3">
        <v>365</v>
      </c>
      <c r="J5" s="3">
        <v>365</v>
      </c>
      <c r="K5" s="3">
        <v>253</v>
      </c>
      <c r="L5" s="3">
        <v>294</v>
      </c>
      <c r="M5" s="3">
        <v>286</v>
      </c>
      <c r="N5" s="3">
        <v>248</v>
      </c>
      <c r="O5" s="57">
        <v>241</v>
      </c>
      <c r="P5" s="3">
        <v>247</v>
      </c>
      <c r="Q5" s="3">
        <v>289</v>
      </c>
      <c r="R5" s="79">
        <f>'ISTAT 16 senzaIncMort'!C28</f>
        <v>230</v>
      </c>
      <c r="S5" s="80">
        <v>239</v>
      </c>
      <c r="T5" s="61">
        <f>SUM(C5:S5)</f>
        <v>5903</v>
      </c>
      <c r="V5" s="102" t="s">
        <v>36</v>
      </c>
      <c r="W5" s="103"/>
      <c r="X5" s="36" t="s">
        <v>37</v>
      </c>
      <c r="Y5" s="37" t="s">
        <v>38</v>
      </c>
      <c r="Z5" s="37" t="s">
        <v>39</v>
      </c>
      <c r="AA5" s="38" t="s">
        <v>40</v>
      </c>
      <c r="AB5" s="35"/>
      <c r="AC5" s="109" t="s">
        <v>36</v>
      </c>
      <c r="AD5" s="110"/>
      <c r="AE5" s="36" t="s">
        <v>37</v>
      </c>
      <c r="AF5" s="37" t="s">
        <v>38</v>
      </c>
      <c r="AG5" s="37" t="s">
        <v>39</v>
      </c>
      <c r="AH5" s="38" t="s">
        <v>40</v>
      </c>
      <c r="AI5" s="35"/>
    </row>
    <row r="6" spans="1:35" ht="16.2" customHeight="1" thickBot="1">
      <c r="A6" s="93"/>
      <c r="B6" s="2" t="s">
        <v>3</v>
      </c>
      <c r="C6" s="61">
        <v>27874</v>
      </c>
      <c r="D6" s="61">
        <v>28181</v>
      </c>
      <c r="E6" s="62">
        <v>28305</v>
      </c>
      <c r="F6" s="61">
        <v>25653</v>
      </c>
      <c r="G6" s="61">
        <v>23483</v>
      </c>
      <c r="H6" s="61">
        <v>24236</v>
      </c>
      <c r="I6" s="61">
        <v>24866</v>
      </c>
      <c r="J6" s="61">
        <v>23740</v>
      </c>
      <c r="K6" s="61">
        <v>21442</v>
      </c>
      <c r="L6" s="61">
        <v>22655</v>
      </c>
      <c r="M6" s="61">
        <v>20306</v>
      </c>
      <c r="N6" s="61">
        <v>20109</v>
      </c>
      <c r="O6" s="61">
        <v>19414</v>
      </c>
      <c r="P6" s="63">
        <v>18835</v>
      </c>
      <c r="Q6" s="63">
        <v>18409</v>
      </c>
      <c r="R6" s="80">
        <f>'ISTAT 16 senzaIncMort'!D28</f>
        <v>18688</v>
      </c>
      <c r="S6" s="79">
        <v>16705</v>
      </c>
      <c r="T6" s="61">
        <f t="shared" ref="T6:T10" si="0">SUM(C6:S6)</f>
        <v>382901</v>
      </c>
      <c r="V6" s="104" t="s">
        <v>41</v>
      </c>
      <c r="W6" s="39" t="s">
        <v>1</v>
      </c>
      <c r="X6" s="40">
        <v>289</v>
      </c>
      <c r="Y6" s="41">
        <v>8.4305717619603264</v>
      </c>
      <c r="Z6" s="41">
        <v>8.4305717619603264</v>
      </c>
      <c r="AA6" s="42">
        <v>8.4305717619603264</v>
      </c>
      <c r="AB6" s="35"/>
      <c r="AC6" s="98" t="s">
        <v>41</v>
      </c>
      <c r="AD6" s="39" t="s">
        <v>1</v>
      </c>
      <c r="AE6" s="40">
        <v>18409</v>
      </c>
      <c r="AF6" s="43">
        <v>7.4554511582698852</v>
      </c>
      <c r="AG6" s="43">
        <v>7.4554511582698852</v>
      </c>
      <c r="AH6" s="44">
        <v>7.4554511582698852</v>
      </c>
      <c r="AI6" s="35"/>
    </row>
    <row r="7" spans="1:35" ht="16.2" customHeight="1" thickBot="1">
      <c r="A7" s="92" t="s">
        <v>4</v>
      </c>
      <c r="B7" s="2" t="s">
        <v>2</v>
      </c>
      <c r="C7" s="58">
        <v>474</v>
      </c>
      <c r="D7" s="3">
        <v>415</v>
      </c>
      <c r="E7" s="3">
        <v>417</v>
      </c>
      <c r="F7" s="3">
        <v>376</v>
      </c>
      <c r="G7" s="3">
        <v>377</v>
      </c>
      <c r="H7" s="3">
        <v>356</v>
      </c>
      <c r="I7" s="3">
        <v>348</v>
      </c>
      <c r="J7" s="3">
        <v>341</v>
      </c>
      <c r="K7" s="3">
        <v>285</v>
      </c>
      <c r="L7" s="3">
        <v>282</v>
      </c>
      <c r="M7" s="3">
        <v>263</v>
      </c>
      <c r="N7" s="65">
        <v>201</v>
      </c>
      <c r="O7" s="3">
        <v>220</v>
      </c>
      <c r="P7" s="3">
        <v>203</v>
      </c>
      <c r="Q7" s="59">
        <v>196</v>
      </c>
      <c r="R7" s="81">
        <f>'ISTAT 16 senzaIncMort'!G28</f>
        <v>241</v>
      </c>
      <c r="S7" s="80">
        <v>199</v>
      </c>
      <c r="T7" s="61">
        <f t="shared" si="0"/>
        <v>5194</v>
      </c>
      <c r="V7" s="105"/>
      <c r="W7" s="45" t="s">
        <v>4</v>
      </c>
      <c r="X7" s="46">
        <v>196</v>
      </c>
      <c r="Y7" s="47">
        <v>5.7176196032672113</v>
      </c>
      <c r="Z7" s="47">
        <v>5.7176196032672113</v>
      </c>
      <c r="AA7" s="48">
        <v>14.148191365227538</v>
      </c>
      <c r="AB7" s="35"/>
      <c r="AC7" s="99"/>
      <c r="AD7" s="45" t="s">
        <v>4</v>
      </c>
      <c r="AE7" s="46">
        <v>16173</v>
      </c>
      <c r="AF7" s="49">
        <v>6.5498947027377286</v>
      </c>
      <c r="AG7" s="49">
        <v>6.5498947027377286</v>
      </c>
      <c r="AH7" s="50">
        <v>14.005345861007614</v>
      </c>
      <c r="AI7" s="35"/>
    </row>
    <row r="8" spans="1:35" ht="16.2" customHeight="1" thickBot="1">
      <c r="A8" s="93"/>
      <c r="B8" s="2" t="s">
        <v>3</v>
      </c>
      <c r="C8" s="62">
        <v>25240</v>
      </c>
      <c r="D8" s="61">
        <v>24904</v>
      </c>
      <c r="E8" s="61">
        <v>24847</v>
      </c>
      <c r="F8" s="61">
        <v>24406</v>
      </c>
      <c r="G8" s="61">
        <v>22314</v>
      </c>
      <c r="H8" s="61">
        <v>22338</v>
      </c>
      <c r="I8" s="61">
        <v>23168</v>
      </c>
      <c r="J8" s="61">
        <v>23549</v>
      </c>
      <c r="K8" s="61">
        <v>19945</v>
      </c>
      <c r="L8" s="61">
        <v>20954</v>
      </c>
      <c r="M8" s="61">
        <v>20163</v>
      </c>
      <c r="N8" s="63">
        <v>16596</v>
      </c>
      <c r="O8" s="61">
        <v>17244</v>
      </c>
      <c r="P8" s="61">
        <v>17424</v>
      </c>
      <c r="Q8" s="64">
        <v>16173</v>
      </c>
      <c r="R8" s="81">
        <f>'ISTAT 16 senzaIncMort'!H28</f>
        <v>18187</v>
      </c>
      <c r="S8" s="80">
        <v>16318</v>
      </c>
      <c r="T8" s="61">
        <f t="shared" si="0"/>
        <v>353770</v>
      </c>
      <c r="V8" s="105"/>
      <c r="W8" s="45" t="s">
        <v>5</v>
      </c>
      <c r="X8" s="46">
        <v>232</v>
      </c>
      <c r="Y8" s="47">
        <v>6.7677946324387399</v>
      </c>
      <c r="Z8" s="47">
        <v>6.7677946324387399</v>
      </c>
      <c r="AA8" s="48">
        <v>20.915985997666279</v>
      </c>
      <c r="AB8" s="35"/>
      <c r="AC8" s="99"/>
      <c r="AD8" s="45" t="s">
        <v>5</v>
      </c>
      <c r="AE8" s="46">
        <v>19182</v>
      </c>
      <c r="AF8" s="49">
        <v>7.7685080187915112</v>
      </c>
      <c r="AG8" s="49">
        <v>7.7685080187915112</v>
      </c>
      <c r="AH8" s="50">
        <v>21.773853879799127</v>
      </c>
      <c r="AI8" s="35"/>
    </row>
    <row r="9" spans="1:35" ht="16.2" customHeight="1" thickBot="1">
      <c r="A9" s="92" t="s">
        <v>5</v>
      </c>
      <c r="B9" s="2" t="s">
        <v>2</v>
      </c>
      <c r="C9" s="58">
        <v>551</v>
      </c>
      <c r="D9" s="58">
        <v>551</v>
      </c>
      <c r="E9" s="3">
        <v>530</v>
      </c>
      <c r="F9" s="3">
        <v>418</v>
      </c>
      <c r="G9" s="3">
        <v>394</v>
      </c>
      <c r="H9" s="3">
        <v>380</v>
      </c>
      <c r="I9" s="3">
        <v>412</v>
      </c>
      <c r="J9" s="3">
        <v>398</v>
      </c>
      <c r="K9" s="3">
        <v>319</v>
      </c>
      <c r="L9" s="3">
        <v>316</v>
      </c>
      <c r="M9" s="3">
        <v>258</v>
      </c>
      <c r="N9" s="3">
        <v>271</v>
      </c>
      <c r="O9" s="57">
        <v>240</v>
      </c>
      <c r="P9" s="3">
        <v>270</v>
      </c>
      <c r="Q9" s="3">
        <v>232</v>
      </c>
      <c r="R9" s="79">
        <f>'ISTAT 16 senzaIncMort'!K28</f>
        <v>227</v>
      </c>
      <c r="S9" s="80">
        <v>265</v>
      </c>
      <c r="T9" s="61">
        <f t="shared" si="0"/>
        <v>6032</v>
      </c>
      <c r="V9" s="105"/>
      <c r="W9" s="45" t="s">
        <v>7</v>
      </c>
      <c r="X9" s="46">
        <v>245</v>
      </c>
      <c r="Y9" s="47">
        <v>7.1470245040840137</v>
      </c>
      <c r="Z9" s="47">
        <v>7.1470245040840137</v>
      </c>
      <c r="AA9" s="48">
        <v>28.063010501750291</v>
      </c>
      <c r="AB9" s="35"/>
      <c r="AC9" s="99"/>
      <c r="AD9" s="45" t="s">
        <v>7</v>
      </c>
      <c r="AE9" s="46">
        <v>20376</v>
      </c>
      <c r="AF9" s="49">
        <v>8.2520654462983956</v>
      </c>
      <c r="AG9" s="49">
        <v>8.2520654462983956</v>
      </c>
      <c r="AH9" s="50">
        <v>30.025919326097522</v>
      </c>
      <c r="AI9" s="35"/>
    </row>
    <row r="10" spans="1:35" ht="16.2" customHeight="1" thickBot="1">
      <c r="A10" s="93"/>
      <c r="B10" s="2" t="s">
        <v>3</v>
      </c>
      <c r="C10" s="61">
        <v>29910</v>
      </c>
      <c r="D10" s="61">
        <v>30527</v>
      </c>
      <c r="E10" s="62">
        <v>30607</v>
      </c>
      <c r="F10" s="61">
        <v>26801</v>
      </c>
      <c r="G10" s="61">
        <v>25373</v>
      </c>
      <c r="H10" s="61">
        <v>25388</v>
      </c>
      <c r="I10" s="61">
        <v>26995</v>
      </c>
      <c r="J10" s="61">
        <v>25912</v>
      </c>
      <c r="K10" s="61">
        <v>25122</v>
      </c>
      <c r="L10" s="61">
        <v>24100</v>
      </c>
      <c r="M10" s="61">
        <v>22323</v>
      </c>
      <c r="N10" s="61">
        <v>21533</v>
      </c>
      <c r="O10" s="63">
        <v>19958</v>
      </c>
      <c r="P10" s="61">
        <v>20762</v>
      </c>
      <c r="Q10" s="64">
        <v>19182</v>
      </c>
      <c r="R10" s="81">
        <f>'ISTAT 16 senzaIncMort'!L28</f>
        <v>19352</v>
      </c>
      <c r="S10" s="80">
        <v>20737</v>
      </c>
      <c r="T10" s="61">
        <f t="shared" si="0"/>
        <v>414582</v>
      </c>
      <c r="V10" s="105"/>
      <c r="W10" s="45" t="s">
        <v>8</v>
      </c>
      <c r="X10" s="46">
        <v>274</v>
      </c>
      <c r="Y10" s="47">
        <v>7.9929988331388566</v>
      </c>
      <c r="Z10" s="47">
        <v>7.9929988331388566</v>
      </c>
      <c r="AA10" s="48">
        <v>36.056009334889147</v>
      </c>
      <c r="AB10" s="35"/>
      <c r="AC10" s="99"/>
      <c r="AD10" s="45" t="s">
        <v>8</v>
      </c>
      <c r="AE10" s="46">
        <v>22228</v>
      </c>
      <c r="AF10" s="49">
        <v>9.0021059452454235</v>
      </c>
      <c r="AG10" s="49">
        <v>9.0021059452454235</v>
      </c>
      <c r="AH10" s="50">
        <v>39.028025271342948</v>
      </c>
      <c r="AI10" s="35"/>
    </row>
    <row r="11" spans="1:35" ht="16.2" customHeight="1" thickBot="1">
      <c r="A11" s="90" t="s">
        <v>6</v>
      </c>
      <c r="B11" s="2" t="s">
        <v>2</v>
      </c>
      <c r="C11" s="66">
        <v>1541</v>
      </c>
      <c r="D11" s="60">
        <v>1464</v>
      </c>
      <c r="E11" s="60">
        <v>1475</v>
      </c>
      <c r="F11" s="60">
        <v>1231</v>
      </c>
      <c r="G11" s="60">
        <v>1236</v>
      </c>
      <c r="H11" s="60">
        <v>1138</v>
      </c>
      <c r="I11" s="60">
        <v>1125</v>
      </c>
      <c r="J11" s="60">
        <v>1104</v>
      </c>
      <c r="K11" s="4">
        <v>857</v>
      </c>
      <c r="L11" s="4">
        <v>892</v>
      </c>
      <c r="M11" s="4">
        <v>807</v>
      </c>
      <c r="N11" s="4">
        <v>720</v>
      </c>
      <c r="O11" s="67">
        <v>701</v>
      </c>
      <c r="P11" s="4">
        <v>720</v>
      </c>
      <c r="Q11" s="4">
        <v>717</v>
      </c>
      <c r="R11" s="82">
        <f t="shared" ref="R11:T12" si="1">R5+R7+R9</f>
        <v>698</v>
      </c>
      <c r="S11" s="83">
        <f t="shared" si="1"/>
        <v>703</v>
      </c>
      <c r="T11" s="60">
        <f t="shared" si="1"/>
        <v>17129</v>
      </c>
      <c r="V11" s="105"/>
      <c r="W11" s="45" t="s">
        <v>9</v>
      </c>
      <c r="X11" s="46">
        <v>303</v>
      </c>
      <c r="Y11" s="47">
        <v>8.8389731621936996</v>
      </c>
      <c r="Z11" s="47">
        <v>8.8389731621936996</v>
      </c>
      <c r="AA11" s="48">
        <v>44.89498249708285</v>
      </c>
      <c r="AB11" s="35"/>
      <c r="AC11" s="99"/>
      <c r="AD11" s="45" t="s">
        <v>9</v>
      </c>
      <c r="AE11" s="46">
        <v>22617</v>
      </c>
      <c r="AF11" s="49">
        <v>9.1596468491819216</v>
      </c>
      <c r="AG11" s="49">
        <v>9.1596468491819216</v>
      </c>
      <c r="AH11" s="50">
        <v>48.187672120524866</v>
      </c>
      <c r="AI11" s="35"/>
    </row>
    <row r="12" spans="1:35" ht="16.2" customHeight="1" thickBot="1">
      <c r="A12" s="91"/>
      <c r="B12" s="2" t="s">
        <v>3</v>
      </c>
      <c r="C12" s="60">
        <v>83024</v>
      </c>
      <c r="D12" s="60">
        <v>83612</v>
      </c>
      <c r="E12" s="66">
        <v>83759</v>
      </c>
      <c r="F12" s="60">
        <v>76860</v>
      </c>
      <c r="G12" s="60">
        <v>71170</v>
      </c>
      <c r="H12" s="60">
        <v>71962</v>
      </c>
      <c r="I12" s="60">
        <v>75029</v>
      </c>
      <c r="J12" s="60">
        <v>73201</v>
      </c>
      <c r="K12" s="60">
        <v>66509</v>
      </c>
      <c r="L12" s="60">
        <v>67709</v>
      </c>
      <c r="M12" s="60">
        <v>62792</v>
      </c>
      <c r="N12" s="60">
        <v>58238</v>
      </c>
      <c r="O12" s="69">
        <v>56616</v>
      </c>
      <c r="P12" s="60">
        <v>57021</v>
      </c>
      <c r="Q12" s="69">
        <v>53764</v>
      </c>
      <c r="R12" s="84">
        <f t="shared" si="1"/>
        <v>56227</v>
      </c>
      <c r="S12" s="82">
        <f t="shared" si="1"/>
        <v>53760</v>
      </c>
      <c r="T12" s="60">
        <f t="shared" si="1"/>
        <v>1151253</v>
      </c>
      <c r="V12" s="105"/>
      <c r="W12" s="45" t="s">
        <v>11</v>
      </c>
      <c r="X12" s="46">
        <v>394</v>
      </c>
      <c r="Y12" s="47">
        <v>11.493582263710618</v>
      </c>
      <c r="Z12" s="47">
        <v>11.493582263710618</v>
      </c>
      <c r="AA12" s="48">
        <v>56.388564760793464</v>
      </c>
      <c r="AB12" s="35"/>
      <c r="AC12" s="99"/>
      <c r="AD12" s="45" t="s">
        <v>11</v>
      </c>
      <c r="AE12" s="46">
        <v>24761</v>
      </c>
      <c r="AF12" s="49">
        <v>10.02794427344889</v>
      </c>
      <c r="AG12" s="49">
        <v>10.02794427344889</v>
      </c>
      <c r="AH12" s="50">
        <v>58.215616393973754</v>
      </c>
      <c r="AI12" s="35"/>
    </row>
    <row r="13" spans="1:35" ht="16.2" customHeight="1" thickBot="1">
      <c r="A13" s="92" t="s">
        <v>7</v>
      </c>
      <c r="B13" s="2" t="s">
        <v>2</v>
      </c>
      <c r="C13" s="3">
        <v>521</v>
      </c>
      <c r="D13" s="3">
        <v>488</v>
      </c>
      <c r="E13" s="58">
        <v>526</v>
      </c>
      <c r="F13" s="3">
        <v>484</v>
      </c>
      <c r="G13" s="3">
        <v>407</v>
      </c>
      <c r="H13" s="3">
        <v>483</v>
      </c>
      <c r="I13" s="3">
        <v>465</v>
      </c>
      <c r="J13" s="3">
        <v>365</v>
      </c>
      <c r="K13" s="3">
        <v>296</v>
      </c>
      <c r="L13" s="3">
        <v>333</v>
      </c>
      <c r="M13" s="3">
        <v>330</v>
      </c>
      <c r="N13" s="3">
        <v>305</v>
      </c>
      <c r="O13" s="57">
        <v>241</v>
      </c>
      <c r="P13" s="3">
        <v>256</v>
      </c>
      <c r="Q13" s="3">
        <v>245</v>
      </c>
      <c r="R13" s="79">
        <f>'ISTAT 16 senzaIncMort'!C56</f>
        <v>237</v>
      </c>
      <c r="S13" s="80">
        <v>284</v>
      </c>
      <c r="T13" s="61">
        <f>SUM(C13:S13)</f>
        <v>6266</v>
      </c>
      <c r="V13" s="105"/>
      <c r="W13" s="45" t="s">
        <v>12</v>
      </c>
      <c r="X13" s="46">
        <v>335</v>
      </c>
      <c r="Y13" s="47">
        <v>9.7724620770128361</v>
      </c>
      <c r="Z13" s="47">
        <v>9.7724620770128361</v>
      </c>
      <c r="AA13" s="48">
        <v>66.161026837806304</v>
      </c>
      <c r="AB13" s="35"/>
      <c r="AC13" s="99"/>
      <c r="AD13" s="45" t="s">
        <v>12</v>
      </c>
      <c r="AE13" s="46">
        <v>20187</v>
      </c>
      <c r="AF13" s="49">
        <v>8.175522436416653</v>
      </c>
      <c r="AG13" s="49">
        <v>8.175522436416653</v>
      </c>
      <c r="AH13" s="50">
        <v>66.391138830390403</v>
      </c>
      <c r="AI13" s="35"/>
    </row>
    <row r="14" spans="1:35" ht="16.2" customHeight="1" thickBot="1">
      <c r="A14" s="93"/>
      <c r="B14" s="2" t="s">
        <v>3</v>
      </c>
      <c r="C14" s="61">
        <v>30674</v>
      </c>
      <c r="D14" s="62">
        <v>30709</v>
      </c>
      <c r="E14" s="61">
        <v>30576</v>
      </c>
      <c r="F14" s="61">
        <v>28744</v>
      </c>
      <c r="G14" s="61">
        <v>27027</v>
      </c>
      <c r="H14" s="61">
        <v>27578</v>
      </c>
      <c r="I14" s="61">
        <v>28178</v>
      </c>
      <c r="J14" s="61">
        <v>25609</v>
      </c>
      <c r="K14" s="61">
        <v>25245</v>
      </c>
      <c r="L14" s="61">
        <v>26740</v>
      </c>
      <c r="M14" s="61">
        <v>25842</v>
      </c>
      <c r="N14" s="61">
        <v>20680</v>
      </c>
      <c r="O14" s="63">
        <v>20530</v>
      </c>
      <c r="P14" s="61">
        <v>21272</v>
      </c>
      <c r="Q14" s="64">
        <v>20376</v>
      </c>
      <c r="R14" s="81">
        <f>'ISTAT 16 senzaIncMort'!D56</f>
        <v>20832</v>
      </c>
      <c r="S14" s="80">
        <v>20649</v>
      </c>
      <c r="T14" s="61">
        <f t="shared" ref="T14:T18" si="2">SUM(C14:S14)</f>
        <v>431261</v>
      </c>
      <c r="V14" s="105"/>
      <c r="W14" s="45" t="s">
        <v>13</v>
      </c>
      <c r="X14" s="46">
        <v>315</v>
      </c>
      <c r="Y14" s="47">
        <v>9.1890315052508758</v>
      </c>
      <c r="Z14" s="47">
        <v>9.1890315052508758</v>
      </c>
      <c r="AA14" s="48">
        <v>75.350058343057171</v>
      </c>
      <c r="AB14" s="35"/>
      <c r="AC14" s="99"/>
      <c r="AD14" s="45" t="s">
        <v>13</v>
      </c>
      <c r="AE14" s="46">
        <v>21228</v>
      </c>
      <c r="AF14" s="49">
        <v>8.5971164749716511</v>
      </c>
      <c r="AG14" s="49">
        <v>8.5971164749716511</v>
      </c>
      <c r="AH14" s="50">
        <v>74.98825530536206</v>
      </c>
      <c r="AI14" s="35"/>
    </row>
    <row r="15" spans="1:35" ht="16.2" customHeight="1" thickBot="1">
      <c r="A15" s="92" t="s">
        <v>8</v>
      </c>
      <c r="B15" s="2" t="s">
        <v>2</v>
      </c>
      <c r="C15" s="57">
        <v>583</v>
      </c>
      <c r="D15" s="3">
        <v>573</v>
      </c>
      <c r="E15" s="58">
        <v>623</v>
      </c>
      <c r="F15" s="3">
        <v>569</v>
      </c>
      <c r="G15" s="3">
        <v>542</v>
      </c>
      <c r="H15" s="3">
        <v>489</v>
      </c>
      <c r="I15" s="3">
        <v>458</v>
      </c>
      <c r="J15" s="3">
        <v>437</v>
      </c>
      <c r="K15" s="3">
        <v>413</v>
      </c>
      <c r="L15" s="3">
        <v>337</v>
      </c>
      <c r="M15" s="3">
        <v>367</v>
      </c>
      <c r="N15" s="3">
        <v>301</v>
      </c>
      <c r="O15" s="3">
        <v>290</v>
      </c>
      <c r="P15" s="59">
        <v>273</v>
      </c>
      <c r="Q15" s="57">
        <v>274</v>
      </c>
      <c r="R15" s="79">
        <f>'ISTAT 16 senzaIncMort'!G56</f>
        <v>273</v>
      </c>
      <c r="S15" s="80">
        <v>296</v>
      </c>
      <c r="T15" s="61">
        <f t="shared" si="2"/>
        <v>7098</v>
      </c>
      <c r="V15" s="105"/>
      <c r="W15" s="45" t="s">
        <v>15</v>
      </c>
      <c r="X15" s="46">
        <v>287</v>
      </c>
      <c r="Y15" s="47">
        <v>8.3722287047841313</v>
      </c>
      <c r="Z15" s="47">
        <v>8.3722287047841313</v>
      </c>
      <c r="AA15" s="48">
        <v>83.722287047841306</v>
      </c>
      <c r="AB15" s="35"/>
      <c r="AC15" s="99"/>
      <c r="AD15" s="45" t="s">
        <v>15</v>
      </c>
      <c r="AE15" s="46">
        <v>21837</v>
      </c>
      <c r="AF15" s="49">
        <v>8.8437550623683787</v>
      </c>
      <c r="AG15" s="49">
        <v>8.8437550623683787</v>
      </c>
      <c r="AH15" s="50">
        <v>83.832010367730433</v>
      </c>
      <c r="AI15" s="35"/>
    </row>
    <row r="16" spans="1:35" ht="16.2" customHeight="1" thickBot="1">
      <c r="A16" s="93"/>
      <c r="B16" s="2" t="s">
        <v>3</v>
      </c>
      <c r="C16" s="61">
        <v>33630</v>
      </c>
      <c r="D16" s="61">
        <v>34085</v>
      </c>
      <c r="E16" s="62">
        <v>34753</v>
      </c>
      <c r="F16" s="61">
        <v>32054</v>
      </c>
      <c r="G16" s="61">
        <v>32561</v>
      </c>
      <c r="H16" s="61">
        <v>30553</v>
      </c>
      <c r="I16" s="61">
        <v>30057</v>
      </c>
      <c r="J16" s="61">
        <v>28132</v>
      </c>
      <c r="K16" s="61">
        <v>29409</v>
      </c>
      <c r="L16" s="61">
        <v>27733</v>
      </c>
      <c r="M16" s="61">
        <v>28212</v>
      </c>
      <c r="N16" s="61">
        <v>24582</v>
      </c>
      <c r="O16" s="63">
        <v>23059</v>
      </c>
      <c r="P16" s="61">
        <v>23153</v>
      </c>
      <c r="Q16" s="64">
        <v>22228</v>
      </c>
      <c r="R16" s="81">
        <f>'ISTAT 16 senzaIncMort'!H56</f>
        <v>22692</v>
      </c>
      <c r="S16" s="80">
        <v>22479</v>
      </c>
      <c r="T16" s="61">
        <f t="shared" si="2"/>
        <v>479372</v>
      </c>
      <c r="V16" s="105"/>
      <c r="W16" s="45" t="s">
        <v>16</v>
      </c>
      <c r="X16" s="46">
        <v>263</v>
      </c>
      <c r="Y16" s="47">
        <v>7.672112018669778</v>
      </c>
      <c r="Z16" s="47">
        <v>7.672112018669778</v>
      </c>
      <c r="AA16" s="48">
        <v>91.394399066511085</v>
      </c>
      <c r="AB16" s="35"/>
      <c r="AC16" s="99"/>
      <c r="AD16" s="45" t="s">
        <v>16</v>
      </c>
      <c r="AE16" s="46">
        <v>19901</v>
      </c>
      <c r="AF16" s="49">
        <v>8.0596954479183545</v>
      </c>
      <c r="AG16" s="49">
        <v>8.0596954479183545</v>
      </c>
      <c r="AH16" s="50">
        <v>91.891705815648791</v>
      </c>
      <c r="AI16" s="35"/>
    </row>
    <row r="17" spans="1:35" ht="16.2" customHeight="1" thickBot="1">
      <c r="A17" s="92" t="s">
        <v>9</v>
      </c>
      <c r="B17" s="2" t="s">
        <v>2</v>
      </c>
      <c r="C17" s="3">
        <v>642</v>
      </c>
      <c r="D17" s="3">
        <v>615</v>
      </c>
      <c r="E17" s="58">
        <v>717</v>
      </c>
      <c r="F17" s="3">
        <v>579</v>
      </c>
      <c r="G17" s="3">
        <v>573</v>
      </c>
      <c r="H17" s="3">
        <v>539</v>
      </c>
      <c r="I17" s="3">
        <v>500</v>
      </c>
      <c r="J17" s="3">
        <v>463</v>
      </c>
      <c r="K17" s="3">
        <v>372</v>
      </c>
      <c r="L17" s="3">
        <v>408</v>
      </c>
      <c r="M17" s="3">
        <v>358</v>
      </c>
      <c r="N17" s="3">
        <v>368</v>
      </c>
      <c r="O17" s="57">
        <v>328</v>
      </c>
      <c r="P17" s="3">
        <v>331</v>
      </c>
      <c r="Q17" s="3">
        <v>303</v>
      </c>
      <c r="R17" s="79">
        <f>'ISTAT 16 senzaIncMort'!K56</f>
        <v>302</v>
      </c>
      <c r="S17" s="80">
        <v>330</v>
      </c>
      <c r="T17" s="61">
        <f t="shared" si="2"/>
        <v>7728</v>
      </c>
      <c r="V17" s="105"/>
      <c r="W17" s="45" t="s">
        <v>17</v>
      </c>
      <c r="X17" s="46">
        <v>295</v>
      </c>
      <c r="Y17" s="47">
        <v>8.6056009334889154</v>
      </c>
      <c r="Z17" s="47">
        <v>8.6056009334889154</v>
      </c>
      <c r="AA17" s="48">
        <v>100</v>
      </c>
      <c r="AB17" s="35"/>
      <c r="AC17" s="99"/>
      <c r="AD17" s="45" t="s">
        <v>17</v>
      </c>
      <c r="AE17" s="46">
        <v>20021</v>
      </c>
      <c r="AF17" s="49">
        <v>8.1082941843512071</v>
      </c>
      <c r="AG17" s="49">
        <v>8.1082941843512071</v>
      </c>
      <c r="AH17" s="50">
        <v>100</v>
      </c>
      <c r="AI17" s="35"/>
    </row>
    <row r="18" spans="1:35" ht="16.2" customHeight="1" thickBot="1">
      <c r="A18" s="93"/>
      <c r="B18" s="2" t="s">
        <v>3</v>
      </c>
      <c r="C18" s="61">
        <v>35483</v>
      </c>
      <c r="D18" s="61">
        <v>34263</v>
      </c>
      <c r="E18" s="62">
        <v>35608</v>
      </c>
      <c r="F18" s="61">
        <v>32502</v>
      </c>
      <c r="G18" s="61">
        <v>32194</v>
      </c>
      <c r="H18" s="61">
        <v>31443</v>
      </c>
      <c r="I18" s="61">
        <v>30508</v>
      </c>
      <c r="J18" s="61">
        <v>27928</v>
      </c>
      <c r="K18" s="61">
        <v>28319</v>
      </c>
      <c r="L18" s="61">
        <v>28168</v>
      </c>
      <c r="M18" s="61">
        <v>26793</v>
      </c>
      <c r="N18" s="61">
        <v>26223</v>
      </c>
      <c r="O18" s="61">
        <v>24738</v>
      </c>
      <c r="P18" s="63">
        <v>22937</v>
      </c>
      <c r="Q18" s="63">
        <v>22617</v>
      </c>
      <c r="R18" s="79">
        <f>'ISTAT 16 senzaIncMort'!L56</f>
        <v>22249</v>
      </c>
      <c r="S18" s="80">
        <v>23695</v>
      </c>
      <c r="T18" s="61">
        <f t="shared" si="2"/>
        <v>485668</v>
      </c>
      <c r="V18" s="106"/>
      <c r="W18" s="51" t="s">
        <v>42</v>
      </c>
      <c r="X18" s="52">
        <v>3428</v>
      </c>
      <c r="Y18" s="53">
        <v>100</v>
      </c>
      <c r="Z18" s="53">
        <v>100</v>
      </c>
      <c r="AA18" s="54"/>
      <c r="AB18" s="35"/>
      <c r="AC18" s="100"/>
      <c r="AD18" s="51" t="s">
        <v>42</v>
      </c>
      <c r="AE18" s="52">
        <v>246920</v>
      </c>
      <c r="AF18" s="55">
        <v>100</v>
      </c>
      <c r="AG18" s="55">
        <v>100</v>
      </c>
      <c r="AH18" s="56"/>
      <c r="AI18" s="35"/>
    </row>
    <row r="19" spans="1:35" ht="16.2" customHeight="1" thickBot="1">
      <c r="A19" s="90" t="s">
        <v>10</v>
      </c>
      <c r="B19" s="2" t="s">
        <v>2</v>
      </c>
      <c r="C19" s="60">
        <v>1746</v>
      </c>
      <c r="D19" s="60">
        <v>1676</v>
      </c>
      <c r="E19" s="66">
        <v>1866</v>
      </c>
      <c r="F19" s="60">
        <v>1632</v>
      </c>
      <c r="G19" s="60">
        <v>1522</v>
      </c>
      <c r="H19" s="60">
        <v>1511</v>
      </c>
      <c r="I19" s="60">
        <v>1423</v>
      </c>
      <c r="J19" s="60">
        <v>1265</v>
      </c>
      <c r="K19" s="60">
        <v>1081</v>
      </c>
      <c r="L19" s="60">
        <v>1078</v>
      </c>
      <c r="M19" s="60">
        <v>1055</v>
      </c>
      <c r="N19" s="4">
        <v>974</v>
      </c>
      <c r="O19" s="67">
        <v>859</v>
      </c>
      <c r="P19" s="4">
        <v>860</v>
      </c>
      <c r="Q19" s="4">
        <v>822</v>
      </c>
      <c r="R19" s="82">
        <f t="shared" ref="R19:T20" si="3">R13+R15+R17</f>
        <v>812</v>
      </c>
      <c r="S19" s="83">
        <f t="shared" si="3"/>
        <v>910</v>
      </c>
      <c r="T19" s="60">
        <f t="shared" si="3"/>
        <v>21092</v>
      </c>
    </row>
    <row r="20" spans="1:35" ht="16.2" customHeight="1" thickBot="1">
      <c r="A20" s="91"/>
      <c r="B20" s="2" t="s">
        <v>3</v>
      </c>
      <c r="C20" s="60">
        <v>99787</v>
      </c>
      <c r="D20" s="60">
        <v>99057</v>
      </c>
      <c r="E20" s="66">
        <v>100937</v>
      </c>
      <c r="F20" s="60">
        <v>93300</v>
      </c>
      <c r="G20" s="60">
        <v>91782</v>
      </c>
      <c r="H20" s="60">
        <v>89574</v>
      </c>
      <c r="I20" s="60">
        <v>88743</v>
      </c>
      <c r="J20" s="60">
        <v>81669</v>
      </c>
      <c r="K20" s="60">
        <v>82973</v>
      </c>
      <c r="L20" s="60">
        <v>82641</v>
      </c>
      <c r="M20" s="60">
        <v>80847</v>
      </c>
      <c r="N20" s="60">
        <v>71485</v>
      </c>
      <c r="O20" s="60">
        <v>68327</v>
      </c>
      <c r="P20" s="69">
        <v>67362</v>
      </c>
      <c r="Q20" s="70">
        <v>65221</v>
      </c>
      <c r="R20" s="84">
        <f t="shared" si="3"/>
        <v>65773</v>
      </c>
      <c r="S20" s="83">
        <f t="shared" si="3"/>
        <v>66823</v>
      </c>
      <c r="T20" s="60">
        <f t="shared" si="3"/>
        <v>1396301</v>
      </c>
    </row>
    <row r="21" spans="1:35" ht="16.2" customHeight="1" thickBot="1">
      <c r="A21" s="92" t="s">
        <v>11</v>
      </c>
      <c r="B21" s="2" t="s">
        <v>2</v>
      </c>
      <c r="C21" s="3">
        <v>720</v>
      </c>
      <c r="D21" s="58">
        <v>762</v>
      </c>
      <c r="E21" s="3">
        <v>612</v>
      </c>
      <c r="F21" s="3">
        <v>642</v>
      </c>
      <c r="G21" s="3">
        <v>659</v>
      </c>
      <c r="H21" s="3">
        <v>585</v>
      </c>
      <c r="I21" s="3">
        <v>593</v>
      </c>
      <c r="J21" s="3">
        <v>487</v>
      </c>
      <c r="K21" s="3">
        <v>498</v>
      </c>
      <c r="L21" s="3">
        <v>453</v>
      </c>
      <c r="M21" s="3">
        <v>360</v>
      </c>
      <c r="N21" s="3">
        <v>424</v>
      </c>
      <c r="O21" s="3">
        <v>336</v>
      </c>
      <c r="P21" s="59">
        <v>296</v>
      </c>
      <c r="Q21" s="57">
        <v>394</v>
      </c>
      <c r="R21" s="80">
        <f>'ISTAT 16 senzaIncMort'!C86</f>
        <v>367</v>
      </c>
      <c r="S21" s="80">
        <v>341</v>
      </c>
      <c r="T21" s="61">
        <f>SUM(C21:S21)</f>
        <v>8529</v>
      </c>
      <c r="V21" s="107" t="s">
        <v>48</v>
      </c>
      <c r="W21" s="108"/>
      <c r="X21" s="108"/>
      <c r="Y21" s="108"/>
      <c r="Z21" s="108"/>
      <c r="AA21" s="108"/>
      <c r="AB21" s="35"/>
      <c r="AC21" s="107" t="s">
        <v>50</v>
      </c>
      <c r="AD21" s="108"/>
      <c r="AE21" s="108"/>
      <c r="AF21" s="108"/>
      <c r="AG21" s="108"/>
      <c r="AH21" s="108"/>
      <c r="AI21" s="35"/>
    </row>
    <row r="22" spans="1:35" ht="16.2" customHeight="1" thickBot="1">
      <c r="A22" s="93"/>
      <c r="B22" s="2" t="s">
        <v>3</v>
      </c>
      <c r="C22" s="61">
        <v>36136</v>
      </c>
      <c r="D22" s="62">
        <v>36267</v>
      </c>
      <c r="E22" s="61">
        <v>31378</v>
      </c>
      <c r="F22" s="61">
        <v>33291</v>
      </c>
      <c r="G22" s="61">
        <v>32883</v>
      </c>
      <c r="H22" s="61">
        <v>32427</v>
      </c>
      <c r="I22" s="61">
        <v>32751</v>
      </c>
      <c r="J22" s="61">
        <v>29924</v>
      </c>
      <c r="K22" s="61">
        <v>30741</v>
      </c>
      <c r="L22" s="61">
        <v>30328</v>
      </c>
      <c r="M22" s="61">
        <v>28064</v>
      </c>
      <c r="N22" s="61">
        <v>26710</v>
      </c>
      <c r="O22" s="61">
        <v>25077</v>
      </c>
      <c r="P22" s="64">
        <v>23311</v>
      </c>
      <c r="Q22" s="63">
        <v>24761</v>
      </c>
      <c r="R22" s="80">
        <f>'ISTAT 16 senzaIncMort'!D86</f>
        <v>24281</v>
      </c>
      <c r="S22" s="80">
        <v>24107</v>
      </c>
      <c r="T22" s="61">
        <f t="shared" ref="T22:T26" si="4">SUM(C22:S22)</f>
        <v>502437</v>
      </c>
      <c r="V22" s="109" t="s">
        <v>36</v>
      </c>
      <c r="W22" s="110"/>
      <c r="X22" s="36" t="s">
        <v>37</v>
      </c>
      <c r="Y22" s="37" t="s">
        <v>38</v>
      </c>
      <c r="Z22" s="37" t="s">
        <v>39</v>
      </c>
      <c r="AA22" s="38" t="s">
        <v>40</v>
      </c>
      <c r="AB22" s="35"/>
      <c r="AC22" s="109" t="s">
        <v>36</v>
      </c>
      <c r="AD22" s="110"/>
      <c r="AE22" s="36" t="s">
        <v>37</v>
      </c>
      <c r="AF22" s="37" t="s">
        <v>38</v>
      </c>
      <c r="AG22" s="37" t="s">
        <v>39</v>
      </c>
      <c r="AH22" s="38" t="s">
        <v>40</v>
      </c>
      <c r="AI22" s="35"/>
    </row>
    <row r="23" spans="1:35" ht="16.2" customHeight="1" thickBot="1">
      <c r="A23" s="92" t="s">
        <v>12</v>
      </c>
      <c r="B23" s="2" t="s">
        <v>2</v>
      </c>
      <c r="C23" s="58">
        <v>679</v>
      </c>
      <c r="D23" s="3">
        <v>622</v>
      </c>
      <c r="E23" s="3">
        <v>538</v>
      </c>
      <c r="F23" s="3">
        <v>585</v>
      </c>
      <c r="G23" s="3">
        <v>575</v>
      </c>
      <c r="H23" s="3">
        <v>494</v>
      </c>
      <c r="I23" s="3">
        <v>480</v>
      </c>
      <c r="J23" s="3">
        <v>452</v>
      </c>
      <c r="K23" s="3">
        <v>417</v>
      </c>
      <c r="L23" s="3">
        <v>375</v>
      </c>
      <c r="M23" s="3">
        <v>386</v>
      </c>
      <c r="N23" s="3">
        <v>382</v>
      </c>
      <c r="O23" s="3">
        <v>348</v>
      </c>
      <c r="P23" s="59">
        <v>321</v>
      </c>
      <c r="Q23" s="57">
        <v>335</v>
      </c>
      <c r="R23" s="80">
        <f>'ISTAT 16 senzaIncMort'!G86</f>
        <v>338</v>
      </c>
      <c r="S23" s="80">
        <v>328</v>
      </c>
      <c r="T23" s="61">
        <f t="shared" si="4"/>
        <v>7655</v>
      </c>
      <c r="V23" s="98" t="s">
        <v>41</v>
      </c>
      <c r="W23" s="39" t="s">
        <v>44</v>
      </c>
      <c r="X23" s="40">
        <v>717</v>
      </c>
      <c r="Y23" s="43">
        <v>20.915985997666279</v>
      </c>
      <c r="Z23" s="43">
        <v>20.915985997666279</v>
      </c>
      <c r="AA23" s="44">
        <v>20.915985997666279</v>
      </c>
      <c r="AB23" s="35"/>
      <c r="AC23" s="98" t="s">
        <v>41</v>
      </c>
      <c r="AD23" s="39" t="s">
        <v>44</v>
      </c>
      <c r="AE23" s="40">
        <v>53764</v>
      </c>
      <c r="AF23" s="43">
        <v>21.773853879799127</v>
      </c>
      <c r="AG23" s="43">
        <v>21.773853879799127</v>
      </c>
      <c r="AH23" s="44">
        <v>21.773853879799127</v>
      </c>
      <c r="AI23" s="35"/>
    </row>
    <row r="24" spans="1:35" ht="16.2" customHeight="1" thickBot="1">
      <c r="A24" s="93"/>
      <c r="B24" s="2" t="s">
        <v>3</v>
      </c>
      <c r="C24" s="61">
        <v>30027</v>
      </c>
      <c r="D24" s="62">
        <v>30742</v>
      </c>
      <c r="E24" s="61">
        <v>25884</v>
      </c>
      <c r="F24" s="61">
        <v>26718</v>
      </c>
      <c r="G24" s="61">
        <v>26951</v>
      </c>
      <c r="H24" s="61">
        <v>26475</v>
      </c>
      <c r="I24" s="61">
        <v>24523</v>
      </c>
      <c r="J24" s="61">
        <v>24888</v>
      </c>
      <c r="K24" s="61">
        <v>25159</v>
      </c>
      <c r="L24" s="61">
        <v>24167</v>
      </c>
      <c r="M24" s="61">
        <v>24599</v>
      </c>
      <c r="N24" s="61">
        <v>22980</v>
      </c>
      <c r="O24" s="61">
        <v>21404</v>
      </c>
      <c r="P24" s="64">
        <v>20088</v>
      </c>
      <c r="Q24" s="63">
        <v>20187</v>
      </c>
      <c r="R24" s="80">
        <f>'ISTAT 16 senzaIncMort'!H86</f>
        <v>20342</v>
      </c>
      <c r="S24" s="80">
        <v>20574</v>
      </c>
      <c r="T24" s="61">
        <f t="shared" si="4"/>
        <v>415708</v>
      </c>
      <c r="V24" s="99"/>
      <c r="W24" s="45" t="s">
        <v>45</v>
      </c>
      <c r="X24" s="46">
        <v>822</v>
      </c>
      <c r="Y24" s="49">
        <v>23.978996499416571</v>
      </c>
      <c r="Z24" s="49">
        <v>23.978996499416571</v>
      </c>
      <c r="AA24" s="50">
        <v>44.89498249708285</v>
      </c>
      <c r="AB24" s="35"/>
      <c r="AC24" s="99"/>
      <c r="AD24" s="45" t="s">
        <v>45</v>
      </c>
      <c r="AE24" s="46">
        <v>65221</v>
      </c>
      <c r="AF24" s="49">
        <v>26.413818240725742</v>
      </c>
      <c r="AG24" s="49">
        <v>26.413818240725742</v>
      </c>
      <c r="AH24" s="50">
        <v>48.187672120524866</v>
      </c>
      <c r="AI24" s="35"/>
    </row>
    <row r="25" spans="1:35" ht="16.2" customHeight="1" thickBot="1">
      <c r="A25" s="92" t="s">
        <v>13</v>
      </c>
      <c r="B25" s="2" t="s">
        <v>2</v>
      </c>
      <c r="C25" s="58">
        <v>637</v>
      </c>
      <c r="D25" s="3">
        <v>571</v>
      </c>
      <c r="E25" s="3">
        <v>515</v>
      </c>
      <c r="F25" s="3">
        <v>492</v>
      </c>
      <c r="G25" s="3">
        <v>440</v>
      </c>
      <c r="H25" s="3">
        <v>487</v>
      </c>
      <c r="I25" s="3">
        <v>434</v>
      </c>
      <c r="J25" s="3">
        <v>355</v>
      </c>
      <c r="K25" s="3">
        <v>360</v>
      </c>
      <c r="L25" s="3">
        <v>345</v>
      </c>
      <c r="M25" s="3">
        <v>350</v>
      </c>
      <c r="N25" s="3">
        <v>337</v>
      </c>
      <c r="O25" s="3">
        <v>315</v>
      </c>
      <c r="P25" s="59">
        <v>285</v>
      </c>
      <c r="Q25" s="57">
        <v>315</v>
      </c>
      <c r="R25" s="80">
        <f>'ISTAT 16 senzaIncMort'!K86</f>
        <v>295</v>
      </c>
      <c r="S25" s="80">
        <v>288</v>
      </c>
      <c r="T25" s="61">
        <f t="shared" si="4"/>
        <v>6821</v>
      </c>
      <c r="V25" s="99"/>
      <c r="W25" s="45" t="s">
        <v>46</v>
      </c>
      <c r="X25" s="46">
        <v>1044</v>
      </c>
      <c r="Y25" s="49">
        <v>30.455075845974328</v>
      </c>
      <c r="Z25" s="49">
        <v>30.455075845974328</v>
      </c>
      <c r="AA25" s="50">
        <v>75.350058343057171</v>
      </c>
      <c r="AB25" s="35"/>
      <c r="AC25" s="99"/>
      <c r="AD25" s="45" t="s">
        <v>46</v>
      </c>
      <c r="AE25" s="46">
        <v>66176</v>
      </c>
      <c r="AF25" s="49">
        <v>26.800583184837194</v>
      </c>
      <c r="AG25" s="49">
        <v>26.800583184837194</v>
      </c>
      <c r="AH25" s="50">
        <v>74.98825530536206</v>
      </c>
      <c r="AI25" s="35"/>
    </row>
    <row r="26" spans="1:35" ht="16.2" customHeight="1" thickBot="1">
      <c r="A26" s="93"/>
      <c r="B26" s="2" t="s">
        <v>3</v>
      </c>
      <c r="C26" s="61">
        <v>31355</v>
      </c>
      <c r="D26" s="62">
        <v>31635</v>
      </c>
      <c r="E26" s="61">
        <v>28440</v>
      </c>
      <c r="F26" s="61">
        <v>28511</v>
      </c>
      <c r="G26" s="61">
        <v>27588</v>
      </c>
      <c r="H26" s="61">
        <v>28323</v>
      </c>
      <c r="I26" s="61">
        <v>27161</v>
      </c>
      <c r="J26" s="61">
        <v>25566</v>
      </c>
      <c r="K26" s="61">
        <v>26072</v>
      </c>
      <c r="L26" s="61">
        <v>25551</v>
      </c>
      <c r="M26" s="61">
        <v>25757</v>
      </c>
      <c r="N26" s="61">
        <v>21909</v>
      </c>
      <c r="O26" s="61">
        <v>22688</v>
      </c>
      <c r="P26" s="63">
        <v>21585</v>
      </c>
      <c r="Q26" s="63">
        <v>21228</v>
      </c>
      <c r="R26" s="80">
        <f>'ISTAT 16 senzaIncMort'!L86</f>
        <v>21108</v>
      </c>
      <c r="S26" s="79">
        <v>20364</v>
      </c>
      <c r="T26" s="61">
        <f t="shared" si="4"/>
        <v>434841</v>
      </c>
      <c r="V26" s="99"/>
      <c r="W26" s="45" t="s">
        <v>47</v>
      </c>
      <c r="X26" s="46">
        <v>845</v>
      </c>
      <c r="Y26" s="49">
        <v>24.649941656942826</v>
      </c>
      <c r="Z26" s="49">
        <v>24.649941656942826</v>
      </c>
      <c r="AA26" s="50">
        <v>100</v>
      </c>
      <c r="AB26" s="35"/>
      <c r="AC26" s="99"/>
      <c r="AD26" s="45" t="s">
        <v>47</v>
      </c>
      <c r="AE26" s="46">
        <v>61759</v>
      </c>
      <c r="AF26" s="49">
        <v>25.01174469463794</v>
      </c>
      <c r="AG26" s="49">
        <v>25.01174469463794</v>
      </c>
      <c r="AH26" s="50">
        <v>100</v>
      </c>
      <c r="AI26" s="35"/>
    </row>
    <row r="27" spans="1:35" ht="16.2" customHeight="1" thickBot="1">
      <c r="A27" s="90" t="s">
        <v>14</v>
      </c>
      <c r="B27" s="2" t="s">
        <v>2</v>
      </c>
      <c r="C27" s="66">
        <v>2036</v>
      </c>
      <c r="D27" s="60">
        <v>1955</v>
      </c>
      <c r="E27" s="60">
        <v>1665</v>
      </c>
      <c r="F27" s="60">
        <v>1719</v>
      </c>
      <c r="G27" s="60">
        <v>1674</v>
      </c>
      <c r="H27" s="60">
        <v>1566</v>
      </c>
      <c r="I27" s="60">
        <v>1507</v>
      </c>
      <c r="J27" s="60">
        <v>1294</v>
      </c>
      <c r="K27" s="60">
        <v>1275</v>
      </c>
      <c r="L27" s="60">
        <v>1173</v>
      </c>
      <c r="M27" s="60">
        <v>1096</v>
      </c>
      <c r="N27" s="60">
        <v>1143</v>
      </c>
      <c r="O27" s="4">
        <v>999</v>
      </c>
      <c r="P27" s="68">
        <v>902</v>
      </c>
      <c r="Q27" s="67">
        <v>1044</v>
      </c>
      <c r="R27" s="84">
        <f t="shared" ref="R27:T28" si="5">R21+R23+R25</f>
        <v>1000</v>
      </c>
      <c r="S27" s="83">
        <f t="shared" si="5"/>
        <v>957</v>
      </c>
      <c r="T27" s="60">
        <f t="shared" si="5"/>
        <v>23005</v>
      </c>
      <c r="V27" s="100"/>
      <c r="W27" s="51" t="s">
        <v>42</v>
      </c>
      <c r="X27" s="52">
        <v>3428</v>
      </c>
      <c r="Y27" s="55">
        <v>100</v>
      </c>
      <c r="Z27" s="55">
        <v>100</v>
      </c>
      <c r="AA27" s="56"/>
      <c r="AB27" s="35"/>
      <c r="AC27" s="100"/>
      <c r="AD27" s="51" t="s">
        <v>42</v>
      </c>
      <c r="AE27" s="52">
        <v>246920</v>
      </c>
      <c r="AF27" s="55">
        <v>100</v>
      </c>
      <c r="AG27" s="55">
        <v>100</v>
      </c>
      <c r="AH27" s="56"/>
      <c r="AI27" s="35"/>
    </row>
    <row r="28" spans="1:35" ht="16.2" customHeight="1" thickBot="1">
      <c r="A28" s="91"/>
      <c r="B28" s="2" t="s">
        <v>3</v>
      </c>
      <c r="C28" s="60">
        <v>97518</v>
      </c>
      <c r="D28" s="66">
        <v>98644</v>
      </c>
      <c r="E28" s="60">
        <v>85702</v>
      </c>
      <c r="F28" s="60">
        <v>88520</v>
      </c>
      <c r="G28" s="60">
        <v>87422</v>
      </c>
      <c r="H28" s="60">
        <v>87225</v>
      </c>
      <c r="I28" s="60">
        <v>84435</v>
      </c>
      <c r="J28" s="60">
        <v>80378</v>
      </c>
      <c r="K28" s="60">
        <v>81972</v>
      </c>
      <c r="L28" s="60">
        <v>80046</v>
      </c>
      <c r="M28" s="60">
        <v>78420</v>
      </c>
      <c r="N28" s="60">
        <v>71599</v>
      </c>
      <c r="O28" s="60">
        <v>69169</v>
      </c>
      <c r="P28" s="70">
        <v>64984</v>
      </c>
      <c r="Q28" s="60">
        <v>66176</v>
      </c>
      <c r="R28" s="84">
        <f t="shared" si="5"/>
        <v>65731</v>
      </c>
      <c r="S28" s="83">
        <f t="shared" si="5"/>
        <v>65045</v>
      </c>
      <c r="T28" s="60">
        <f t="shared" si="5"/>
        <v>1352986</v>
      </c>
    </row>
    <row r="29" spans="1:35" ht="16.2" customHeight="1" thickBot="1">
      <c r="A29" s="92" t="s">
        <v>15</v>
      </c>
      <c r="B29" s="2" t="s">
        <v>2</v>
      </c>
      <c r="C29" s="58">
        <v>598</v>
      </c>
      <c r="D29" s="58">
        <v>598</v>
      </c>
      <c r="E29" s="3">
        <v>566</v>
      </c>
      <c r="F29" s="3">
        <v>483</v>
      </c>
      <c r="G29" s="3">
        <v>473</v>
      </c>
      <c r="H29" s="3">
        <v>512</v>
      </c>
      <c r="I29" s="3">
        <v>370</v>
      </c>
      <c r="J29" s="3">
        <v>365</v>
      </c>
      <c r="K29" s="3">
        <v>386</v>
      </c>
      <c r="L29" s="3">
        <v>332</v>
      </c>
      <c r="M29" s="3">
        <v>317</v>
      </c>
      <c r="N29" s="3">
        <v>343</v>
      </c>
      <c r="O29" s="57">
        <v>293</v>
      </c>
      <c r="P29" s="3">
        <v>329</v>
      </c>
      <c r="Q29" s="3">
        <v>287</v>
      </c>
      <c r="R29" s="79">
        <f>'ISTAT 16 senzaIncMort'!C114</f>
        <v>276</v>
      </c>
      <c r="S29" s="80">
        <v>286</v>
      </c>
      <c r="T29" s="61">
        <f>SUM(C29:S29)</f>
        <v>6814</v>
      </c>
    </row>
    <row r="30" spans="1:35" ht="16.2" customHeight="1" thickBot="1">
      <c r="A30" s="93"/>
      <c r="B30" s="2" t="s">
        <v>3</v>
      </c>
      <c r="C30" s="61">
        <v>31925</v>
      </c>
      <c r="D30" s="62">
        <v>32537</v>
      </c>
      <c r="E30" s="61">
        <v>30139</v>
      </c>
      <c r="F30" s="61">
        <v>28936</v>
      </c>
      <c r="G30" s="61">
        <v>28614</v>
      </c>
      <c r="H30" s="61">
        <v>29215</v>
      </c>
      <c r="I30" s="61">
        <v>27599</v>
      </c>
      <c r="J30" s="61">
        <v>27149</v>
      </c>
      <c r="K30" s="61">
        <v>26885</v>
      </c>
      <c r="L30" s="61">
        <v>26827</v>
      </c>
      <c r="M30" s="61">
        <v>25508</v>
      </c>
      <c r="N30" s="61">
        <v>23352</v>
      </c>
      <c r="O30" s="61">
        <v>22066</v>
      </c>
      <c r="P30" s="64">
        <v>21687</v>
      </c>
      <c r="Q30" s="63">
        <v>21837</v>
      </c>
      <c r="R30" s="80">
        <f>'ISTAT 16 senzaIncMort'!D114</f>
        <v>21844</v>
      </c>
      <c r="S30" s="80">
        <v>21774</v>
      </c>
      <c r="T30" s="61">
        <f t="shared" ref="T30:T34" si="6">SUM(C30:S30)</f>
        <v>447894</v>
      </c>
    </row>
    <row r="31" spans="1:35" ht="16.2" customHeight="1" thickBot="1">
      <c r="A31" s="92" t="s">
        <v>16</v>
      </c>
      <c r="B31" s="2" t="s">
        <v>2</v>
      </c>
      <c r="C31" s="3">
        <v>560</v>
      </c>
      <c r="D31" s="58">
        <v>586</v>
      </c>
      <c r="E31" s="3">
        <v>462</v>
      </c>
      <c r="F31" s="3">
        <v>556</v>
      </c>
      <c r="G31" s="3">
        <v>433</v>
      </c>
      <c r="H31" s="3">
        <v>450</v>
      </c>
      <c r="I31" s="3">
        <v>356</v>
      </c>
      <c r="J31" s="3">
        <v>344</v>
      </c>
      <c r="K31" s="3">
        <v>330</v>
      </c>
      <c r="L31" s="3">
        <v>292</v>
      </c>
      <c r="M31" s="65">
        <v>269</v>
      </c>
      <c r="N31" s="3">
        <v>279</v>
      </c>
      <c r="O31" s="3">
        <v>288</v>
      </c>
      <c r="P31" s="3">
        <v>274</v>
      </c>
      <c r="Q31" s="57">
        <v>263</v>
      </c>
      <c r="R31" s="81">
        <f>'ISTAT 16 senzaIncMort'!G114</f>
        <v>265</v>
      </c>
      <c r="S31" s="79">
        <v>257</v>
      </c>
      <c r="T31" s="61">
        <f t="shared" si="6"/>
        <v>6264</v>
      </c>
    </row>
    <row r="32" spans="1:35" ht="16.2" customHeight="1" thickBot="1">
      <c r="A32" s="93"/>
      <c r="B32" s="2" t="s">
        <v>3</v>
      </c>
      <c r="C32" s="61">
        <v>31704</v>
      </c>
      <c r="D32" s="62">
        <v>32464</v>
      </c>
      <c r="E32" s="61">
        <v>27747</v>
      </c>
      <c r="F32" s="61">
        <v>27743</v>
      </c>
      <c r="G32" s="61">
        <v>28192</v>
      </c>
      <c r="H32" s="61">
        <v>27749</v>
      </c>
      <c r="I32" s="61">
        <v>25227</v>
      </c>
      <c r="J32" s="61">
        <v>25043</v>
      </c>
      <c r="K32" s="61">
        <v>24867</v>
      </c>
      <c r="L32" s="61">
        <v>24974</v>
      </c>
      <c r="M32" s="61">
        <v>22280</v>
      </c>
      <c r="N32" s="61">
        <v>21532</v>
      </c>
      <c r="O32" s="61">
        <v>21211</v>
      </c>
      <c r="P32" s="63">
        <v>20508</v>
      </c>
      <c r="Q32" s="64">
        <v>19901</v>
      </c>
      <c r="R32" s="80">
        <f>'ISTAT 16 senzaIncMort'!H114</f>
        <v>20445</v>
      </c>
      <c r="S32" s="80">
        <v>20184</v>
      </c>
      <c r="T32" s="61">
        <f t="shared" si="6"/>
        <v>421771</v>
      </c>
    </row>
    <row r="33" spans="1:20" ht="16.2" customHeight="1" thickBot="1">
      <c r="A33" s="92" t="s">
        <v>17</v>
      </c>
      <c r="B33" s="2" t="s">
        <v>2</v>
      </c>
      <c r="C33" s="3">
        <v>615</v>
      </c>
      <c r="D33" s="58">
        <v>701</v>
      </c>
      <c r="E33" s="3">
        <v>529</v>
      </c>
      <c r="F33" s="3">
        <v>501</v>
      </c>
      <c r="G33" s="3">
        <v>480</v>
      </c>
      <c r="H33" s="3">
        <v>492</v>
      </c>
      <c r="I33" s="3">
        <v>350</v>
      </c>
      <c r="J33" s="3">
        <v>359</v>
      </c>
      <c r="K33" s="3">
        <v>308</v>
      </c>
      <c r="L33" s="3">
        <v>347</v>
      </c>
      <c r="M33" s="3">
        <v>316</v>
      </c>
      <c r="N33" s="3">
        <v>294</v>
      </c>
      <c r="O33" s="57">
        <v>261</v>
      </c>
      <c r="P33" s="3">
        <v>296</v>
      </c>
      <c r="Q33" s="3">
        <v>295</v>
      </c>
      <c r="R33" s="79">
        <f>'ISTAT 16 senzaIncMort'!K114</f>
        <v>232</v>
      </c>
      <c r="S33" s="80">
        <v>265</v>
      </c>
      <c r="T33" s="61">
        <f t="shared" si="6"/>
        <v>6641</v>
      </c>
    </row>
    <row r="34" spans="1:20" ht="16.2" customHeight="1" thickBot="1">
      <c r="A34" s="93"/>
      <c r="B34" s="2" t="s">
        <v>3</v>
      </c>
      <c r="C34" s="61">
        <v>29328</v>
      </c>
      <c r="D34" s="62">
        <v>32178</v>
      </c>
      <c r="E34" s="61">
        <v>28191</v>
      </c>
      <c r="F34" s="61">
        <v>27820</v>
      </c>
      <c r="G34" s="61">
        <v>27678</v>
      </c>
      <c r="H34" s="61">
        <v>27230</v>
      </c>
      <c r="I34" s="61">
        <v>24817</v>
      </c>
      <c r="J34" s="61">
        <v>23299</v>
      </c>
      <c r="K34" s="61">
        <v>24052</v>
      </c>
      <c r="L34" s="61">
        <v>22523</v>
      </c>
      <c r="M34" s="61">
        <v>22172</v>
      </c>
      <c r="N34" s="61">
        <v>20658</v>
      </c>
      <c r="O34" s="61">
        <v>20704</v>
      </c>
      <c r="P34" s="63">
        <v>19585</v>
      </c>
      <c r="Q34" s="63">
        <v>20021</v>
      </c>
      <c r="R34" s="79">
        <f>'ISTAT 16 senzaIncMort'!L114</f>
        <v>19155</v>
      </c>
      <c r="S34" s="80">
        <v>19164</v>
      </c>
      <c r="T34" s="61">
        <f t="shared" si="6"/>
        <v>408575</v>
      </c>
    </row>
    <row r="35" spans="1:20" ht="16.2" customHeight="1" thickBot="1">
      <c r="A35" s="90" t="s">
        <v>18</v>
      </c>
      <c r="B35" s="2" t="s">
        <v>2</v>
      </c>
      <c r="C35" s="60">
        <v>1773</v>
      </c>
      <c r="D35" s="66">
        <v>1885</v>
      </c>
      <c r="E35" s="60">
        <v>1557</v>
      </c>
      <c r="F35" s="60">
        <v>1540</v>
      </c>
      <c r="G35" s="60">
        <v>1386</v>
      </c>
      <c r="H35" s="60">
        <v>1454</v>
      </c>
      <c r="I35" s="60">
        <v>1076</v>
      </c>
      <c r="J35" s="60">
        <v>1068</v>
      </c>
      <c r="K35" s="60">
        <v>1024</v>
      </c>
      <c r="L35" s="4">
        <v>971</v>
      </c>
      <c r="M35" s="4">
        <v>902</v>
      </c>
      <c r="N35" s="4">
        <v>916</v>
      </c>
      <c r="O35" s="67">
        <v>842</v>
      </c>
      <c r="P35" s="4">
        <v>899</v>
      </c>
      <c r="Q35" s="4">
        <v>845</v>
      </c>
      <c r="R35" s="82">
        <f t="shared" ref="R35:T36" si="7">R29+R31+R33</f>
        <v>773</v>
      </c>
      <c r="S35" s="83">
        <f t="shared" si="7"/>
        <v>808</v>
      </c>
      <c r="T35" s="60">
        <f t="shared" si="7"/>
        <v>19719</v>
      </c>
    </row>
    <row r="36" spans="1:20" ht="16.2" customHeight="1" thickBot="1">
      <c r="A36" s="91"/>
      <c r="B36" s="2" t="s">
        <v>3</v>
      </c>
      <c r="C36" s="60">
        <v>92957</v>
      </c>
      <c r="D36" s="66">
        <v>97179</v>
      </c>
      <c r="E36" s="60">
        <v>86077</v>
      </c>
      <c r="F36" s="60">
        <v>84499</v>
      </c>
      <c r="G36" s="60">
        <v>84484</v>
      </c>
      <c r="H36" s="60">
        <v>84194</v>
      </c>
      <c r="I36" s="60">
        <v>77643</v>
      </c>
      <c r="J36" s="60">
        <v>75491</v>
      </c>
      <c r="K36" s="60">
        <v>75804</v>
      </c>
      <c r="L36" s="60">
        <v>74324</v>
      </c>
      <c r="M36" s="60">
        <v>69960</v>
      </c>
      <c r="N36" s="60">
        <v>65542</v>
      </c>
      <c r="O36" s="60">
        <v>63981</v>
      </c>
      <c r="P36" s="69">
        <v>61780</v>
      </c>
      <c r="Q36" s="69">
        <v>61759</v>
      </c>
      <c r="R36" s="83">
        <f t="shared" si="7"/>
        <v>61444</v>
      </c>
      <c r="S36" s="82">
        <f t="shared" si="7"/>
        <v>61122</v>
      </c>
      <c r="T36" s="60">
        <f t="shared" si="7"/>
        <v>1278240</v>
      </c>
    </row>
    <row r="37" spans="1:20" ht="16.2" customHeight="1" thickBot="1">
      <c r="A37" s="96" t="s">
        <v>0</v>
      </c>
      <c r="B37" s="2" t="s">
        <v>2</v>
      </c>
      <c r="C37" s="66">
        <v>7096</v>
      </c>
      <c r="D37" s="60">
        <v>6980</v>
      </c>
      <c r="E37" s="60">
        <v>6563</v>
      </c>
      <c r="F37" s="60">
        <v>6122</v>
      </c>
      <c r="G37" s="60">
        <v>5818</v>
      </c>
      <c r="H37" s="60">
        <v>5669</v>
      </c>
      <c r="I37" s="60">
        <v>5131</v>
      </c>
      <c r="J37" s="60">
        <v>4731</v>
      </c>
      <c r="K37" s="60">
        <v>4237</v>
      </c>
      <c r="L37" s="60">
        <v>4114</v>
      </c>
      <c r="M37" s="60">
        <v>3860</v>
      </c>
      <c r="N37" s="60">
        <v>3753</v>
      </c>
      <c r="O37" s="60">
        <v>3401</v>
      </c>
      <c r="P37" s="69">
        <v>3381</v>
      </c>
      <c r="Q37" s="69">
        <v>3428</v>
      </c>
      <c r="R37" s="70">
        <f t="shared" ref="R37:T38" si="8">R11+R19+R27+R35</f>
        <v>3283</v>
      </c>
      <c r="S37" s="69">
        <f t="shared" si="8"/>
        <v>3378</v>
      </c>
      <c r="T37" s="71">
        <f t="shared" si="8"/>
        <v>80945</v>
      </c>
    </row>
    <row r="38" spans="1:20" ht="16.2" customHeight="1" thickBot="1">
      <c r="A38" s="97"/>
      <c r="B38" s="2" t="s">
        <v>3</v>
      </c>
      <c r="C38" s="60">
        <v>373286</v>
      </c>
      <c r="D38" s="66">
        <v>378492</v>
      </c>
      <c r="E38" s="60">
        <v>356475</v>
      </c>
      <c r="F38" s="60">
        <v>343179</v>
      </c>
      <c r="G38" s="60">
        <v>334858</v>
      </c>
      <c r="H38" s="60">
        <v>332955</v>
      </c>
      <c r="I38" s="60">
        <v>325850</v>
      </c>
      <c r="J38" s="60">
        <v>310739</v>
      </c>
      <c r="K38" s="60">
        <v>307258</v>
      </c>
      <c r="L38" s="60">
        <v>304720</v>
      </c>
      <c r="M38" s="60">
        <v>292019</v>
      </c>
      <c r="N38" s="60">
        <v>266864</v>
      </c>
      <c r="O38" s="60">
        <v>258093</v>
      </c>
      <c r="P38" s="69">
        <v>251147</v>
      </c>
      <c r="Q38" s="69">
        <v>246920</v>
      </c>
      <c r="R38" s="69">
        <f t="shared" si="8"/>
        <v>249175</v>
      </c>
      <c r="S38" s="70">
        <f t="shared" si="8"/>
        <v>246750</v>
      </c>
      <c r="T38" s="71">
        <f t="shared" si="8"/>
        <v>5178780</v>
      </c>
    </row>
  </sheetData>
  <mergeCells count="32">
    <mergeCell ref="V23:V27"/>
    <mergeCell ref="AC23:AC27"/>
    <mergeCell ref="V4:AA4"/>
    <mergeCell ref="V5:W5"/>
    <mergeCell ref="V6:V18"/>
    <mergeCell ref="V21:AA21"/>
    <mergeCell ref="V22:W22"/>
    <mergeCell ref="AC4:AH4"/>
    <mergeCell ref="AC5:AD5"/>
    <mergeCell ref="AC6:AC18"/>
    <mergeCell ref="AC21:AH21"/>
    <mergeCell ref="AC22:AD2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T1"/>
    <mergeCell ref="A3:J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sqref="A1:P1"/>
    </sheetView>
  </sheetViews>
  <sheetFormatPr defaultRowHeight="14.4"/>
  <sheetData>
    <row r="1" spans="1:20" ht="15.6">
      <c r="A1" s="119" t="s">
        <v>88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7"/>
      <c r="R1" s="7"/>
      <c r="S1" s="78"/>
      <c r="T1" s="78"/>
    </row>
    <row r="2" spans="1:20" ht="15.6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6.2" thickBot="1">
      <c r="A3" s="89" t="s">
        <v>19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6"/>
      <c r="P3" s="6"/>
      <c r="Q3" s="6"/>
      <c r="R3" s="6"/>
      <c r="S3" s="6"/>
      <c r="T3" s="6"/>
    </row>
    <row r="4" spans="1:20" ht="15" thickBot="1">
      <c r="A4" s="111"/>
      <c r="B4" s="112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9">
        <v>2015</v>
      </c>
      <c r="R4" s="9">
        <v>2016</v>
      </c>
      <c r="S4" s="9">
        <v>2017</v>
      </c>
      <c r="T4" s="9" t="s">
        <v>0</v>
      </c>
    </row>
    <row r="5" spans="1:20" ht="15" thickBot="1">
      <c r="A5" s="92" t="s">
        <v>1</v>
      </c>
      <c r="B5" s="2" t="s">
        <v>2</v>
      </c>
      <c r="C5" s="10">
        <f>'Valori assoluti'!C5/'Valori assoluti'!$T$5*100</f>
        <v>8.7413179739115705</v>
      </c>
      <c r="D5" s="10">
        <f>'Valori assoluti'!D5/'Valori assoluti'!$T$5*100</f>
        <v>8.4363882771472145</v>
      </c>
      <c r="E5" s="10">
        <f>'Valori assoluti'!E5/'Valori assoluti'!$T$5*100</f>
        <v>8.9446044384211412</v>
      </c>
      <c r="F5" s="10">
        <f>'Valori assoluti'!F5/'Valori assoluti'!$T$5*100</f>
        <v>7.4030154158902253</v>
      </c>
      <c r="G5" s="10">
        <f>'Valori assoluti'!G5/'Valori assoluti'!$T$5*100</f>
        <v>7.8773504997458916</v>
      </c>
      <c r="H5" s="10">
        <f>'Valori assoluti'!H5/'Valori assoluti'!$T$5*100</f>
        <v>6.8100965610706412</v>
      </c>
      <c r="I5" s="10">
        <f>'Valori assoluti'!I5/'Valori assoluti'!$T$5*100</f>
        <v>6.1832966288327968</v>
      </c>
      <c r="J5" s="10">
        <f>'Valori assoluti'!J5/'Valori assoluti'!$T$5*100</f>
        <v>6.1832966288327968</v>
      </c>
      <c r="K5" s="10">
        <f>'Valori assoluti'!K5/'Valori assoluti'!$T$5*100</f>
        <v>4.2859562934101305</v>
      </c>
      <c r="L5" s="10">
        <f>'Valori assoluti'!L5/'Valori assoluti'!$T$5*100</f>
        <v>4.980518380484499</v>
      </c>
      <c r="M5" s="10">
        <f>'Valori assoluti'!M5/'Valori assoluti'!$T$5*100</f>
        <v>4.8449940708114516</v>
      </c>
      <c r="N5" s="10">
        <f>'Valori assoluti'!N5/'Valori assoluti'!$T$5*100</f>
        <v>4.2012535998644758</v>
      </c>
      <c r="O5" s="10">
        <f>'Valori assoluti'!O5/'Valori assoluti'!$T$5*100</f>
        <v>4.082669828900559</v>
      </c>
      <c r="P5" s="10">
        <f>'Valori assoluti'!P5/'Valori assoluti'!$T$5*100</f>
        <v>4.1843130611553443</v>
      </c>
      <c r="Q5" s="10">
        <f>'Valori assoluti'!Q5/'Valori assoluti'!$T$5*100</f>
        <v>4.8958156869388443</v>
      </c>
      <c r="R5" s="10">
        <f>'Valori assoluti'!R5/'Valori assoluti'!$T$5*100</f>
        <v>3.8963239031001184</v>
      </c>
      <c r="S5" s="10">
        <f>'Valori assoluti'!S5/'Valori assoluti'!$T$5*100</f>
        <v>4.0487887514822969</v>
      </c>
      <c r="T5" s="10">
        <f>SUM(C5:S5)</f>
        <v>100.00000000000001</v>
      </c>
    </row>
    <row r="6" spans="1:20" ht="15" thickBot="1">
      <c r="A6" s="93"/>
      <c r="B6" s="2" t="s">
        <v>3</v>
      </c>
      <c r="C6" s="10">
        <f>'Valori assoluti'!C6/'Valori assoluti'!$T$6*100</f>
        <v>7.2796884834461135</v>
      </c>
      <c r="D6" s="10">
        <f>'Valori assoluti'!D6/'Valori assoluti'!$T$6*100</f>
        <v>7.3598658661116065</v>
      </c>
      <c r="E6" s="10">
        <f>'Valori assoluti'!E6/'Valori assoluti'!$T$6*100</f>
        <v>7.3922502161133039</v>
      </c>
      <c r="F6" s="10">
        <f>'Valori assoluti'!F6/'Valori assoluti'!$T$6*100</f>
        <v>6.6996429886576419</v>
      </c>
      <c r="G6" s="10">
        <f>'Valori assoluti'!G6/'Valori assoluti'!$T$6*100</f>
        <v>6.1329168636279352</v>
      </c>
      <c r="H6" s="10">
        <f>'Valori assoluti'!H6/'Valori assoluti'!$T$6*100</f>
        <v>6.3295734406543724</v>
      </c>
      <c r="I6" s="10">
        <f>'Valori assoluti'!I6/'Valori assoluti'!$T$6*100</f>
        <v>6.4941068317920294</v>
      </c>
      <c r="J6" s="10">
        <f>'Valori assoluti'!J6/'Valori assoluti'!$T$6*100</f>
        <v>6.2000360406475821</v>
      </c>
      <c r="K6" s="10">
        <f>'Valori assoluti'!K6/'Valori assoluti'!$T$6*100</f>
        <v>5.5998809091645096</v>
      </c>
      <c r="L6" s="10">
        <f>'Valori assoluti'!L6/'Valori assoluti'!$T$6*100</f>
        <v>5.9166729781327287</v>
      </c>
      <c r="M6" s="10">
        <f>'Valori assoluti'!M6/'Valori assoluti'!$T$6*100</f>
        <v>5.3031984768908931</v>
      </c>
      <c r="N6" s="10">
        <f>'Valori assoluti'!N6/'Valori assoluti'!$T$6*100</f>
        <v>5.2517491466462607</v>
      </c>
      <c r="O6" s="10">
        <f>'Valori assoluti'!O6/'Valori assoluti'!$T$6*100</f>
        <v>5.0702400881690046</v>
      </c>
      <c r="P6" s="10">
        <f>'Valori assoluti'!P6/'Valori assoluti'!$T$6*100</f>
        <v>4.91902606679011</v>
      </c>
      <c r="Q6" s="10">
        <f>'Valori assoluti'!Q6/'Valori assoluti'!$T$6*100</f>
        <v>4.8077701546875042</v>
      </c>
      <c r="R6" s="10">
        <f>'Valori assoluti'!R6/'Valori assoluti'!$T$6*100</f>
        <v>4.8806349421913238</v>
      </c>
      <c r="S6" s="10">
        <f>'Valori assoluti'!S6/'Valori assoluti'!$T$6*100</f>
        <v>4.3627465062770794</v>
      </c>
      <c r="T6" s="10">
        <f t="shared" ref="T6:T38" si="0">SUM(C6:S6)</f>
        <v>100</v>
      </c>
    </row>
    <row r="7" spans="1:20" ht="15" thickBot="1">
      <c r="A7" s="92" t="s">
        <v>4</v>
      </c>
      <c r="B7" s="2" t="s">
        <v>2</v>
      </c>
      <c r="C7" s="10">
        <f>'Valori assoluti'!C7/'Valori assoluti'!$T$7*100</f>
        <v>9.125914516750095</v>
      </c>
      <c r="D7" s="10">
        <f>'Valori assoluti'!D7/'Valori assoluti'!$T$7*100</f>
        <v>7.9899884482094734</v>
      </c>
      <c r="E7" s="10">
        <f>'Valori assoluti'!E7/'Valori assoluti'!$T$7*100</f>
        <v>8.0284944166345777</v>
      </c>
      <c r="F7" s="10">
        <f>'Valori assoluti'!F7/'Valori assoluti'!$T$7*100</f>
        <v>7.2391220639199076</v>
      </c>
      <c r="G7" s="10">
        <f>'Valori assoluti'!G7/'Valori assoluti'!$T$7*100</f>
        <v>7.2583750481324607</v>
      </c>
      <c r="H7" s="10">
        <f>'Valori assoluti'!H7/'Valori assoluti'!$T$7*100</f>
        <v>6.8540623796688491</v>
      </c>
      <c r="I7" s="10">
        <f>'Valori assoluti'!I7/'Valori assoluti'!$T$7*100</f>
        <v>6.7000385059684255</v>
      </c>
      <c r="J7" s="10">
        <f>'Valori assoluti'!J7/'Valori assoluti'!$T$7*100</f>
        <v>6.565267616480555</v>
      </c>
      <c r="K7" s="10">
        <f>'Valori assoluti'!K7/'Valori assoluti'!$T$7*100</f>
        <v>5.487100500577589</v>
      </c>
      <c r="L7" s="10">
        <f>'Valori assoluti'!L7/'Valori assoluti'!$T$7*100</f>
        <v>5.4293415479399307</v>
      </c>
      <c r="M7" s="10">
        <f>'Valori assoluti'!M7/'Valori assoluti'!$T$7*100</f>
        <v>5.0635348479014253</v>
      </c>
      <c r="N7" s="10">
        <f>'Valori assoluti'!N7/'Valori assoluti'!$T$7*100</f>
        <v>3.8698498267231423</v>
      </c>
      <c r="O7" s="10">
        <f>'Valori assoluti'!O7/'Valori assoluti'!$T$7*100</f>
        <v>4.2356565267616482</v>
      </c>
      <c r="P7" s="10">
        <f>'Valori assoluti'!P7/'Valori assoluti'!$T$7*100</f>
        <v>3.9083557951482479</v>
      </c>
      <c r="Q7" s="10">
        <f>'Valori assoluti'!Q7/'Valori assoluti'!$T$7*100</f>
        <v>3.7735849056603774</v>
      </c>
      <c r="R7" s="10">
        <f>'Valori assoluti'!R7/'Valori assoluti'!$T$7*100</f>
        <v>4.6399691952252597</v>
      </c>
      <c r="S7" s="10">
        <f>'Valori assoluti'!S7/'Valori assoluti'!$T$7*100</f>
        <v>3.8313438582980366</v>
      </c>
      <c r="T7" s="10">
        <f t="shared" si="0"/>
        <v>99.999999999999986</v>
      </c>
    </row>
    <row r="8" spans="1:20" ht="15" thickBot="1">
      <c r="A8" s="93"/>
      <c r="B8" s="2" t="s">
        <v>3</v>
      </c>
      <c r="C8" s="10">
        <f>'Valori assoluti'!C8/'Valori assoluti'!$T$8*100</f>
        <v>7.1345789637334995</v>
      </c>
      <c r="D8" s="10">
        <f>'Valori assoluti'!D8/'Valori assoluti'!$T$8*100</f>
        <v>7.0396020013002794</v>
      </c>
      <c r="E8" s="10">
        <f>'Valori assoluti'!E8/'Valori assoluti'!$T$8*100</f>
        <v>7.0234898380303585</v>
      </c>
      <c r="F8" s="10">
        <f>'Valori assoluti'!F8/'Valori assoluti'!$T$8*100</f>
        <v>6.8988325748367583</v>
      </c>
      <c r="G8" s="10">
        <f>'Valori assoluti'!G8/'Valori assoluti'!$T$8*100</f>
        <v>6.3074879158775481</v>
      </c>
      <c r="H8" s="10">
        <f>'Valori assoluti'!H8/'Valori assoluti'!$T$8*100</f>
        <v>6.3142719846227768</v>
      </c>
      <c r="I8" s="10">
        <f>'Valori assoluti'!I8/'Valori assoluti'!$T$8*100</f>
        <v>6.5488876953953143</v>
      </c>
      <c r="J8" s="10">
        <f>'Valori assoluti'!J8/'Valori assoluti'!$T$8*100</f>
        <v>6.6565847867258388</v>
      </c>
      <c r="K8" s="10">
        <f>'Valori assoluti'!K8/'Valori assoluti'!$T$8*100</f>
        <v>5.6378437968171404</v>
      </c>
      <c r="L8" s="10">
        <f>'Valori assoluti'!L8/'Valori assoluti'!$T$8*100</f>
        <v>5.9230573536478506</v>
      </c>
      <c r="M8" s="10">
        <f>'Valori assoluti'!M8/'Valori assoluti'!$T$8*100</f>
        <v>5.6994657545863125</v>
      </c>
      <c r="N8" s="10">
        <f>'Valori assoluti'!N8/'Valori assoluti'!$T$8*100</f>
        <v>4.6911835373265118</v>
      </c>
      <c r="O8" s="10">
        <f>'Valori assoluti'!O8/'Valori assoluti'!$T$8*100</f>
        <v>4.8743533934477199</v>
      </c>
      <c r="P8" s="10">
        <f>'Valori assoluti'!P8/'Valori assoluti'!$T$8*100</f>
        <v>4.9252339090369448</v>
      </c>
      <c r="Q8" s="10">
        <f>'Valori assoluti'!Q8/'Valori assoluti'!$T$8*100</f>
        <v>4.5716143256918338</v>
      </c>
      <c r="R8" s="10">
        <f>'Valori assoluti'!R8/'Valori assoluti'!$T$8*100</f>
        <v>5.1409107612290468</v>
      </c>
      <c r="S8" s="10">
        <f>'Valori assoluti'!S8/'Valori assoluti'!$T$8*100</f>
        <v>4.6126014076942647</v>
      </c>
      <c r="T8" s="10">
        <f t="shared" si="0"/>
        <v>100.00000000000001</v>
      </c>
    </row>
    <row r="9" spans="1:20" ht="15" thickBot="1">
      <c r="A9" s="92" t="s">
        <v>5</v>
      </c>
      <c r="B9" s="2" t="s">
        <v>2</v>
      </c>
      <c r="C9" s="10">
        <f>'Valori assoluti'!C9/'Valori assoluti'!$T$9*100</f>
        <v>9.1346153846153832</v>
      </c>
      <c r="D9" s="10">
        <f>'Valori assoluti'!D9/'Valori assoluti'!$T$9*100</f>
        <v>9.1346153846153832</v>
      </c>
      <c r="E9" s="10">
        <f>'Valori assoluti'!E9/'Valori assoluti'!$T$9*100</f>
        <v>8.7864721485411135</v>
      </c>
      <c r="F9" s="10">
        <f>'Valori assoluti'!F9/'Valori assoluti'!$T$9*100</f>
        <v>6.929708222811672</v>
      </c>
      <c r="G9" s="10">
        <f>'Valori assoluti'!G9/'Valori assoluti'!$T$9*100</f>
        <v>6.5318302387267906</v>
      </c>
      <c r="H9" s="10">
        <f>'Valori assoluti'!H9/'Valori assoluti'!$T$9*100</f>
        <v>6.2997347480106107</v>
      </c>
      <c r="I9" s="10">
        <f>'Valori assoluti'!I9/'Valori assoluti'!$T$9*100</f>
        <v>6.8302387267904514</v>
      </c>
      <c r="J9" s="10">
        <f>'Valori assoluti'!J9/'Valori assoluti'!$T$9*100</f>
        <v>6.5981432360742707</v>
      </c>
      <c r="K9" s="10">
        <f>'Valori assoluti'!K9/'Valori assoluti'!$T$9*100</f>
        <v>5.2884615384615383</v>
      </c>
      <c r="L9" s="10">
        <f>'Valori assoluti'!L9/'Valori assoluti'!$T$9*100</f>
        <v>5.2387267904509285</v>
      </c>
      <c r="M9" s="10">
        <f>'Valori assoluti'!M9/'Valori assoluti'!$T$9*100</f>
        <v>4.2771883289124668</v>
      </c>
      <c r="N9" s="10">
        <f>'Valori assoluti'!N9/'Valori assoluti'!$T$9*100</f>
        <v>4.4927055702917773</v>
      </c>
      <c r="O9" s="10">
        <f>'Valori assoluti'!O9/'Valori assoluti'!$T$9*100</f>
        <v>3.978779840848806</v>
      </c>
      <c r="P9" s="10">
        <f>'Valori assoluti'!P9/'Valori assoluti'!$T$9*100</f>
        <v>4.4761273209549071</v>
      </c>
      <c r="Q9" s="10">
        <f>'Valori assoluti'!Q9/'Valori assoluti'!$T$9*100</f>
        <v>3.8461538461538463</v>
      </c>
      <c r="R9" s="10">
        <f>'Valori assoluti'!R9/'Valori assoluti'!$T$9*100</f>
        <v>3.7632625994694959</v>
      </c>
      <c r="S9" s="10">
        <f>'Valori assoluti'!S9/'Valori assoluti'!$T$9*100</f>
        <v>4.3932360742705567</v>
      </c>
      <c r="T9" s="10">
        <f t="shared" si="0"/>
        <v>100</v>
      </c>
    </row>
    <row r="10" spans="1:20" ht="15" thickBot="1">
      <c r="A10" s="93"/>
      <c r="B10" s="2" t="s">
        <v>3</v>
      </c>
      <c r="C10" s="10">
        <f>'Valori assoluti'!C10/'Valori assoluti'!$T$10*100</f>
        <v>7.2144955642068398</v>
      </c>
      <c r="D10" s="10">
        <f>'Valori assoluti'!D10/'Valori assoluti'!$T$10*100</f>
        <v>7.363320163441732</v>
      </c>
      <c r="E10" s="10">
        <f>'Valori assoluti'!E10/'Valori assoluti'!$T$10*100</f>
        <v>7.3826167079130309</v>
      </c>
      <c r="F10" s="10">
        <f>'Valori assoluti'!F10/'Valori assoluti'!$T$10*100</f>
        <v>6.4645836046909908</v>
      </c>
      <c r="G10" s="10">
        <f>'Valori assoluti'!G10/'Valori assoluti'!$T$10*100</f>
        <v>6.1201402858783061</v>
      </c>
      <c r="H10" s="10">
        <f>'Valori assoluti'!H10/'Valori assoluti'!$T$10*100</f>
        <v>6.1237583879666744</v>
      </c>
      <c r="I10" s="10">
        <f>'Valori assoluti'!I10/'Valori assoluti'!$T$10*100</f>
        <v>6.5113777250338902</v>
      </c>
      <c r="J10" s="10">
        <f>'Valori assoluti'!J10/'Valori assoluti'!$T$10*100</f>
        <v>6.2501507542536823</v>
      </c>
      <c r="K10" s="10">
        <f>'Valori assoluti'!K10/'Valori assoluti'!$T$10*100</f>
        <v>6.0595973775996059</v>
      </c>
      <c r="L10" s="10">
        <f>'Valori assoluti'!L10/'Valori assoluti'!$T$10*100</f>
        <v>5.8130840219787645</v>
      </c>
      <c r="M10" s="10">
        <f>'Valori assoluti'!M10/'Valori assoluti'!$T$10*100</f>
        <v>5.3844595279100398</v>
      </c>
      <c r="N10" s="10">
        <f>'Valori assoluti'!N10/'Valori assoluti'!$T$10*100</f>
        <v>5.1939061512559634</v>
      </c>
      <c r="O10" s="10">
        <f>'Valori assoluti'!O10/'Valori assoluti'!$T$10*100</f>
        <v>4.8140054319772689</v>
      </c>
      <c r="P10" s="10">
        <f>'Valori assoluti'!P10/'Valori assoluti'!$T$10*100</f>
        <v>5.0079357039138221</v>
      </c>
      <c r="Q10" s="10">
        <f>'Valori assoluti'!Q10/'Valori assoluti'!$T$10*100</f>
        <v>4.6268289506056703</v>
      </c>
      <c r="R10" s="10">
        <f>'Valori assoluti'!R10/'Valori assoluti'!$T$10*100</f>
        <v>4.6678341076071801</v>
      </c>
      <c r="S10" s="10">
        <f>'Valori assoluti'!S10/'Valori assoluti'!$T$10*100</f>
        <v>5.001905533766541</v>
      </c>
      <c r="T10" s="10">
        <f t="shared" si="0"/>
        <v>99.999999999999986</v>
      </c>
    </row>
    <row r="11" spans="1:20" ht="15" thickBot="1">
      <c r="A11" s="90" t="s">
        <v>6</v>
      </c>
      <c r="B11" s="2" t="s">
        <v>2</v>
      </c>
      <c r="C11" s="12">
        <f>'Valori assoluti'!C11/'Valori assoluti'!$T$11*100</f>
        <v>8.9964387880203169</v>
      </c>
      <c r="D11" s="12">
        <f>'Valori assoluti'!D11/'Valori assoluti'!$T$11*100</f>
        <v>8.5469087512405864</v>
      </c>
      <c r="E11" s="12">
        <f>'Valori assoluti'!E11/'Valori assoluti'!$T$11*100</f>
        <v>8.6111273279234037</v>
      </c>
      <c r="F11" s="12">
        <f>'Valori assoluti'!F11/'Valori assoluti'!$T$11*100</f>
        <v>7.1866425360499742</v>
      </c>
      <c r="G11" s="12">
        <f>'Valori assoluti'!G11/'Valori assoluti'!$T$11*100</f>
        <v>7.2158327981785275</v>
      </c>
      <c r="H11" s="12">
        <f>'Valori assoluti'!H11/'Valori assoluti'!$T$11*100</f>
        <v>6.6437036604588702</v>
      </c>
      <c r="I11" s="12">
        <f>'Valori assoluti'!I11/'Valori assoluti'!$T$11*100</f>
        <v>6.5678089789246306</v>
      </c>
      <c r="J11" s="12">
        <f>'Valori assoluti'!J11/'Valori assoluti'!$T$11*100</f>
        <v>6.4452098779847047</v>
      </c>
      <c r="K11" s="12">
        <f>'Valori assoluti'!K11/'Valori assoluti'!$T$11*100</f>
        <v>5.0032109288341413</v>
      </c>
      <c r="L11" s="12">
        <f>'Valori assoluti'!L11/'Valori assoluti'!$T$11*100</f>
        <v>5.2075427637340184</v>
      </c>
      <c r="M11" s="12">
        <f>'Valori assoluti'!M11/'Valori assoluti'!$T$11*100</f>
        <v>4.7113083075486024</v>
      </c>
      <c r="N11" s="12">
        <f>'Valori assoluti'!N11/'Valori assoluti'!$T$11*100</f>
        <v>4.2033977465117642</v>
      </c>
      <c r="O11" s="12">
        <f>'Valori assoluti'!O11/'Valori assoluti'!$T$11*100</f>
        <v>4.0924747504232588</v>
      </c>
      <c r="P11" s="12">
        <f>'Valori assoluti'!P11/'Valori assoluti'!$T$11*100</f>
        <v>4.2033977465117642</v>
      </c>
      <c r="Q11" s="12">
        <f>'Valori assoluti'!Q11/'Valori assoluti'!$T$11*100</f>
        <v>4.1858835892346313</v>
      </c>
      <c r="R11" s="12">
        <f>'Valori assoluti'!R11/'Valori assoluti'!$T$11*100</f>
        <v>4.0749605931461268</v>
      </c>
      <c r="S11" s="12">
        <f>'Valori assoluti'!S11/'Valori assoluti'!$T$11*100</f>
        <v>4.1041508552746802</v>
      </c>
      <c r="T11" s="12">
        <f t="shared" si="0"/>
        <v>100.00000000000003</v>
      </c>
    </row>
    <row r="12" spans="1:20" ht="15" thickBot="1">
      <c r="A12" s="91"/>
      <c r="B12" s="2" t="s">
        <v>3</v>
      </c>
      <c r="C12" s="12">
        <f>'Valori assoluti'!C12/'Valori assoluti'!$T$12*100</f>
        <v>7.2116207297613988</v>
      </c>
      <c r="D12" s="12">
        <f>'Valori assoluti'!D12/'Valori assoluti'!$T$12*100</f>
        <v>7.2626955152342711</v>
      </c>
      <c r="E12" s="12">
        <f>'Valori assoluti'!E12/'Valori assoluti'!$T$12*100</f>
        <v>7.2754642116024897</v>
      </c>
      <c r="F12" s="12">
        <f>'Valori assoluti'!F12/'Valori assoluti'!$T$12*100</f>
        <v>6.6762041010968058</v>
      </c>
      <c r="G12" s="12">
        <f>'Valori assoluti'!G12/'Valori assoluti'!$T$12*100</f>
        <v>6.1819600035787099</v>
      </c>
      <c r="H12" s="12">
        <f>'Valori assoluti'!H12/'Valori assoluti'!$T$12*100</f>
        <v>6.2507546125829858</v>
      </c>
      <c r="I12" s="12">
        <f>'Valori assoluti'!I12/'Valori assoluti'!$T$12*100</f>
        <v>6.5171599987144448</v>
      </c>
      <c r="J12" s="12">
        <f>'Valori assoluti'!J12/'Valori assoluti'!$T$12*100</f>
        <v>6.3583764819722512</v>
      </c>
      <c r="K12" s="12">
        <f>'Valori assoluti'!K12/'Valori assoluti'!$T$12*100</f>
        <v>5.7770967806381393</v>
      </c>
      <c r="L12" s="12">
        <f>'Valori assoluti'!L12/'Valori assoluti'!$T$12*100</f>
        <v>5.8813310367052241</v>
      </c>
      <c r="M12" s="12">
        <f>'Valori assoluti'!M12/'Valori assoluti'!$T$12*100</f>
        <v>5.4542311724703429</v>
      </c>
      <c r="N12" s="12">
        <f>'Valori assoluti'!N12/'Valori assoluti'!$T$12*100</f>
        <v>5.0586621706957544</v>
      </c>
      <c r="O12" s="12">
        <f>'Valori assoluti'!O12/'Valori assoluti'!$T$12*100</f>
        <v>4.9177722012450786</v>
      </c>
      <c r="P12" s="12">
        <f>'Valori assoluti'!P12/'Valori assoluti'!$T$12*100</f>
        <v>4.9529512626677192</v>
      </c>
      <c r="Q12" s="12">
        <f>'Valori assoluti'!Q12/'Valori assoluti'!$T$12*100</f>
        <v>4.6700421193256387</v>
      </c>
      <c r="R12" s="12">
        <f>'Valori assoluti'!R12/'Valori assoluti'!$T$12*100</f>
        <v>4.8839829299033317</v>
      </c>
      <c r="S12" s="12">
        <f>'Valori assoluti'!S12/'Valori assoluti'!$T$12*100</f>
        <v>4.6696946718054155</v>
      </c>
      <c r="T12" s="12">
        <f t="shared" si="0"/>
        <v>100</v>
      </c>
    </row>
    <row r="13" spans="1:20" ht="15" thickBot="1">
      <c r="A13" s="92" t="s">
        <v>7</v>
      </c>
      <c r="B13" s="2" t="s">
        <v>2</v>
      </c>
      <c r="C13" s="10">
        <f>'Valori assoluti'!C13/'Valori assoluti'!$T$13*100</f>
        <v>8.3147143313118406</v>
      </c>
      <c r="D13" s="10">
        <f>'Valori assoluti'!D13/'Valori assoluti'!$T$13*100</f>
        <v>7.7880625598467921</v>
      </c>
      <c r="E13" s="10">
        <f>'Valori assoluti'!E13/'Valori assoluti'!$T$13*100</f>
        <v>8.3945100542610902</v>
      </c>
      <c r="F13" s="10">
        <f>'Valori assoluti'!F13/'Valori assoluti'!$T$13*100</f>
        <v>7.7242259814873924</v>
      </c>
      <c r="G13" s="10">
        <f>'Valori assoluti'!G13/'Valori assoluti'!$T$13*100</f>
        <v>6.4953718480689444</v>
      </c>
      <c r="H13" s="10">
        <f>'Valori assoluti'!H13/'Valori assoluti'!$T$13*100</f>
        <v>7.7082668368975424</v>
      </c>
      <c r="I13" s="10">
        <f>'Valori assoluti'!I13/'Valori assoluti'!$T$13*100</f>
        <v>7.4210022342802429</v>
      </c>
      <c r="J13" s="10">
        <f>'Valori assoluti'!J13/'Valori assoluti'!$T$13*100</f>
        <v>5.8250877752952439</v>
      </c>
      <c r="K13" s="10">
        <f>'Valori assoluti'!K13/'Valori assoluti'!$T$13*100</f>
        <v>4.7239067985955954</v>
      </c>
      <c r="L13" s="10">
        <f>'Valori assoluti'!L13/'Valori assoluti'!$T$13*100</f>
        <v>5.3143951484200445</v>
      </c>
      <c r="M13" s="10">
        <f>'Valori assoluti'!M13/'Valori assoluti'!$T$13*100</f>
        <v>5.2665177146504947</v>
      </c>
      <c r="N13" s="10">
        <f>'Valori assoluti'!N13/'Valori assoluti'!$T$13*100</f>
        <v>4.8675390999042456</v>
      </c>
      <c r="O13" s="10">
        <f>'Valori assoluti'!O13/'Valori assoluti'!$T$13*100</f>
        <v>3.8461538461538463</v>
      </c>
      <c r="P13" s="10">
        <f>'Valori assoluti'!P13/'Valori assoluti'!$T$13*100</f>
        <v>4.0855410150015956</v>
      </c>
      <c r="Q13" s="10">
        <f>'Valori assoluti'!Q13/'Valori assoluti'!$T$13*100</f>
        <v>3.909990424513246</v>
      </c>
      <c r="R13" s="10">
        <f>'Valori assoluti'!R13/'Valori assoluti'!$T$13*100</f>
        <v>3.7823172677944461</v>
      </c>
      <c r="S13" s="10">
        <f>'Valori assoluti'!S13/'Valori assoluti'!$T$13*100</f>
        <v>4.5323970635173954</v>
      </c>
      <c r="T13" s="10">
        <f t="shared" si="0"/>
        <v>99.999999999999986</v>
      </c>
    </row>
    <row r="14" spans="1:20" ht="15" thickBot="1">
      <c r="A14" s="93"/>
      <c r="B14" s="2" t="s">
        <v>3</v>
      </c>
      <c r="C14" s="10">
        <f>'Valori assoluti'!C14/'Valori assoluti'!$T$14*100</f>
        <v>7.1126301705927499</v>
      </c>
      <c r="D14" s="10">
        <f>'Valori assoluti'!D14/'Valori assoluti'!$T$14*100</f>
        <v>7.1207459056116837</v>
      </c>
      <c r="E14" s="10">
        <f>'Valori assoluti'!E14/'Valori assoluti'!$T$14*100</f>
        <v>7.0899061125397385</v>
      </c>
      <c r="F14" s="10">
        <f>'Valori assoluti'!F14/'Valori assoluti'!$T$14*100</f>
        <v>6.665105353834452</v>
      </c>
      <c r="G14" s="10">
        <f>'Valori assoluti'!G14/'Valori assoluti'!$T$14*100</f>
        <v>6.2669705816199475</v>
      </c>
      <c r="H14" s="10">
        <f>'Valori assoluti'!H14/'Valori assoluti'!$T$14*100</f>
        <v>6.3947354386322903</v>
      </c>
      <c r="I14" s="10">
        <f>'Valori assoluti'!I14/'Valori assoluti'!$T$14*100</f>
        <v>6.5338623246711389</v>
      </c>
      <c r="J14" s="10">
        <f>'Valori assoluti'!J14/'Valori assoluti'!$T$14*100</f>
        <v>5.9381673742814671</v>
      </c>
      <c r="K14" s="10">
        <f>'Valori assoluti'!K14/'Valori assoluti'!$T$14*100</f>
        <v>5.853763730084566</v>
      </c>
      <c r="L14" s="10">
        <f>'Valori assoluti'!L14/'Valori assoluti'!$T$14*100</f>
        <v>6.2004215544646977</v>
      </c>
      <c r="M14" s="10">
        <f>'Valori assoluti'!M14/'Valori assoluti'!$T$14*100</f>
        <v>5.9921949816932205</v>
      </c>
      <c r="N14" s="10">
        <f>'Valori assoluti'!N14/'Valori assoluti'!$T$14*100</f>
        <v>4.7952400054723237</v>
      </c>
      <c r="O14" s="10">
        <f>'Valori assoluti'!O14/'Valori assoluti'!$T$14*100</f>
        <v>4.7604582839626115</v>
      </c>
      <c r="P14" s="10">
        <f>'Valori assoluti'!P14/'Valori assoluti'!$T$14*100</f>
        <v>4.9325118663639884</v>
      </c>
      <c r="Q14" s="10">
        <f>'Valori assoluti'!Q14/'Valori assoluti'!$T$14*100</f>
        <v>4.724749049879307</v>
      </c>
      <c r="R14" s="10">
        <f>'Valori assoluti'!R14/'Valori assoluti'!$T$14*100</f>
        <v>4.8304854832688324</v>
      </c>
      <c r="S14" s="10">
        <f>'Valori assoluti'!S14/'Valori assoluti'!$T$14*100</f>
        <v>4.788051783026984</v>
      </c>
      <c r="T14" s="10">
        <f t="shared" si="0"/>
        <v>100</v>
      </c>
    </row>
    <row r="15" spans="1:20" ht="15" thickBot="1">
      <c r="A15" s="92" t="s">
        <v>8</v>
      </c>
      <c r="B15" s="2" t="s">
        <v>2</v>
      </c>
      <c r="C15" s="10">
        <f>'Valori assoluti'!C15/'Valori assoluti'!$T$15*100</f>
        <v>8.2135812905043668</v>
      </c>
      <c r="D15" s="10">
        <f>'Valori assoluti'!D15/'Valori assoluti'!$T$15*100</f>
        <v>8.0726965342349946</v>
      </c>
      <c r="E15" s="10">
        <f>'Valori assoluti'!E15/'Valori assoluti'!$T$15*100</f>
        <v>8.777120315581854</v>
      </c>
      <c r="F15" s="10">
        <f>'Valori assoluti'!F15/'Valori assoluti'!$T$15*100</f>
        <v>8.0163426317272464</v>
      </c>
      <c r="G15" s="10">
        <f>'Valori assoluti'!G15/'Valori assoluti'!$T$15*100</f>
        <v>7.6359537897999434</v>
      </c>
      <c r="H15" s="10">
        <f>'Valori assoluti'!H15/'Valori assoluti'!$T$15*100</f>
        <v>6.8892645815722737</v>
      </c>
      <c r="I15" s="10">
        <f>'Valori assoluti'!I15/'Valori assoluti'!$T$15*100</f>
        <v>6.4525218371372217</v>
      </c>
      <c r="J15" s="10">
        <f>'Valori assoluti'!J15/'Valori assoluti'!$T$15*100</f>
        <v>6.1566638489715411</v>
      </c>
      <c r="K15" s="10">
        <f>'Valori assoluti'!K15/'Valori assoluti'!$T$15*100</f>
        <v>5.8185404339250493</v>
      </c>
      <c r="L15" s="10">
        <f>'Valori assoluti'!L15/'Valori assoluti'!$T$15*100</f>
        <v>4.7478162862778248</v>
      </c>
      <c r="M15" s="10">
        <f>'Valori assoluti'!M15/'Valori assoluti'!$T$15*100</f>
        <v>5.1704705550859398</v>
      </c>
      <c r="N15" s="10">
        <f>'Valori assoluti'!N15/'Valori assoluti'!$T$15*100</f>
        <v>4.2406311637080867</v>
      </c>
      <c r="O15" s="10">
        <f>'Valori assoluti'!O15/'Valori assoluti'!$T$15*100</f>
        <v>4.0856579318117783</v>
      </c>
      <c r="P15" s="10">
        <f>'Valori assoluti'!P15/'Valori assoluti'!$T$15*100</f>
        <v>3.8461538461538463</v>
      </c>
      <c r="Q15" s="10">
        <f>'Valori assoluti'!Q15/'Valori assoluti'!$T$15*100</f>
        <v>3.8602423217807833</v>
      </c>
      <c r="R15" s="10">
        <f>'Valori assoluti'!R15/'Valori assoluti'!$T$15*100</f>
        <v>3.8461538461538463</v>
      </c>
      <c r="S15" s="10">
        <f>'Valori assoluti'!S15/'Valori assoluti'!$T$15*100</f>
        <v>4.1701887855734014</v>
      </c>
      <c r="T15" s="10">
        <f t="shared" si="0"/>
        <v>99.999999999999986</v>
      </c>
    </row>
    <row r="16" spans="1:20" ht="15" thickBot="1">
      <c r="A16" s="93"/>
      <c r="B16" s="2" t="s">
        <v>3</v>
      </c>
      <c r="C16" s="10">
        <f>'Valori assoluti'!C16/'Valori assoluti'!$T$16*100</f>
        <v>7.0154285189789976</v>
      </c>
      <c r="D16" s="10">
        <f>'Valori assoluti'!D16/'Valori assoluti'!$T$16*100</f>
        <v>7.1103443672137709</v>
      </c>
      <c r="E16" s="10">
        <f>'Valori assoluti'!E16/'Valori assoluti'!$T$16*100</f>
        <v>7.2496933487980115</v>
      </c>
      <c r="F16" s="10">
        <f>'Valori assoluti'!F16/'Valori assoluti'!$T$16*100</f>
        <v>6.6866650534449237</v>
      </c>
      <c r="G16" s="10">
        <f>'Valori assoluti'!G16/'Valori assoluti'!$T$16*100</f>
        <v>6.7924284271922435</v>
      </c>
      <c r="H16" s="10">
        <f>'Valori assoluti'!H16/'Valori assoluti'!$T$16*100</f>
        <v>6.3735470574000992</v>
      </c>
      <c r="I16" s="10">
        <f>'Valori assoluti'!I16/'Valori assoluti'!$T$16*100</f>
        <v>6.2700783525112023</v>
      </c>
      <c r="J16" s="10">
        <f>'Valori assoluti'!J16/'Valori assoluti'!$T$16*100</f>
        <v>5.8685113022871587</v>
      </c>
      <c r="K16" s="10">
        <f>'Valori assoluti'!K16/'Valori assoluti'!$T$16*100</f>
        <v>6.1349014961240957</v>
      </c>
      <c r="L16" s="10">
        <f>'Valori assoluti'!L16/'Valori assoluti'!$T$16*100</f>
        <v>5.7852774046043578</v>
      </c>
      <c r="M16" s="10">
        <f>'Valori assoluti'!M16/'Valori assoluti'!$T$16*100</f>
        <v>5.8851998030756905</v>
      </c>
      <c r="N16" s="10">
        <f>'Valori assoluti'!N16/'Valori assoluti'!$T$16*100</f>
        <v>5.1279590797960664</v>
      </c>
      <c r="O16" s="10">
        <f>'Valori assoluti'!O16/'Valori assoluti'!$T$16*100</f>
        <v>4.8102517460343952</v>
      </c>
      <c r="P16" s="10">
        <f>'Valori assoluti'!P16/'Valori assoluti'!$T$16*100</f>
        <v>4.8298607344609197</v>
      </c>
      <c r="Q16" s="10">
        <f>'Valori assoluti'!Q16/'Valori assoluti'!$T$16*100</f>
        <v>4.636899944093523</v>
      </c>
      <c r="R16" s="10">
        <f>'Valori assoluti'!R16/'Valori assoluti'!$T$16*100</f>
        <v>4.7336932486670058</v>
      </c>
      <c r="S16" s="10">
        <f>'Valori assoluti'!S16/'Valori assoluti'!$T$16*100</f>
        <v>4.6892601153175404</v>
      </c>
      <c r="T16" s="10">
        <f t="shared" si="0"/>
        <v>100.00000000000001</v>
      </c>
    </row>
    <row r="17" spans="1:20" ht="15" thickBot="1">
      <c r="A17" s="92" t="s">
        <v>9</v>
      </c>
      <c r="B17" s="2" t="s">
        <v>2</v>
      </c>
      <c r="C17" s="10">
        <f>'Valori assoluti'!C17/'Valori assoluti'!$T$17*100</f>
        <v>8.3074534161490696</v>
      </c>
      <c r="D17" s="10">
        <f>'Valori assoluti'!D17/'Valori assoluti'!$T$17*100</f>
        <v>7.9580745341614909</v>
      </c>
      <c r="E17" s="10">
        <f>'Valori assoluti'!E17/'Valori assoluti'!$T$17*100</f>
        <v>9.2779503105590067</v>
      </c>
      <c r="F17" s="10">
        <f>'Valori assoluti'!F17/'Valori assoluti'!$T$17*100</f>
        <v>7.4922360248447202</v>
      </c>
      <c r="G17" s="10">
        <f>'Valori assoluti'!G17/'Valori assoluti'!$T$17*100</f>
        <v>7.4145962732919246</v>
      </c>
      <c r="H17" s="10">
        <f>'Valori assoluti'!H17/'Valori assoluti'!$T$17*100</f>
        <v>6.9746376811594208</v>
      </c>
      <c r="I17" s="10">
        <f>'Valori assoluti'!I17/'Valori assoluti'!$T$17*100</f>
        <v>6.4699792960662528</v>
      </c>
      <c r="J17" s="10">
        <f>'Valori assoluti'!J17/'Valori assoluti'!$T$17*100</f>
        <v>5.9912008281573499</v>
      </c>
      <c r="K17" s="10">
        <f>'Valori assoluti'!K17/'Valori assoluti'!$T$17*100</f>
        <v>4.8136645962732922</v>
      </c>
      <c r="L17" s="10">
        <f>'Valori assoluti'!L17/'Valori assoluti'!$T$17*100</f>
        <v>5.2795031055900621</v>
      </c>
      <c r="M17" s="10">
        <f>'Valori assoluti'!M17/'Valori assoluti'!$T$17*100</f>
        <v>4.6325051759834368</v>
      </c>
      <c r="N17" s="10">
        <f>'Valori assoluti'!N17/'Valori assoluti'!$T$17*100</f>
        <v>4.7619047619047619</v>
      </c>
      <c r="O17" s="10">
        <f>'Valori assoluti'!O17/'Valori assoluti'!$T$17*100</f>
        <v>4.2443064182194616</v>
      </c>
      <c r="P17" s="10">
        <f>'Valori assoluti'!P17/'Valori assoluti'!$T$17*100</f>
        <v>4.283126293995859</v>
      </c>
      <c r="Q17" s="10">
        <f>'Valori assoluti'!Q17/'Valori assoluti'!$T$17*100</f>
        <v>3.920807453416149</v>
      </c>
      <c r="R17" s="10">
        <f>'Valori assoluti'!R17/'Valori assoluti'!$T$17*100</f>
        <v>3.9078674948240169</v>
      </c>
      <c r="S17" s="10">
        <f>'Valori assoluti'!S17/'Valori assoluti'!$T$17*100</f>
        <v>4.2701863354037268</v>
      </c>
      <c r="T17" s="10">
        <f t="shared" si="0"/>
        <v>100.00000000000001</v>
      </c>
    </row>
    <row r="18" spans="1:20" ht="15" thickBot="1">
      <c r="A18" s="93"/>
      <c r="B18" s="2" t="s">
        <v>3</v>
      </c>
      <c r="C18" s="10">
        <f>'Valori assoluti'!C18/'Valori assoluti'!$T$18*100</f>
        <v>7.3060197501173638</v>
      </c>
      <c r="D18" s="10">
        <f>'Valori assoluti'!D18/'Valori assoluti'!$T$18*100</f>
        <v>7.0548193416078471</v>
      </c>
      <c r="E18" s="10">
        <f>'Valori assoluti'!E18/'Valori assoluti'!$T$18*100</f>
        <v>7.3317574968908801</v>
      </c>
      <c r="F18" s="10">
        <f>'Valori assoluti'!F18/'Valori assoluti'!$T$18*100</f>
        <v>6.6922259650625522</v>
      </c>
      <c r="G18" s="10">
        <f>'Valori assoluti'!G18/'Valori assoluti'!$T$18*100</f>
        <v>6.6288081570126094</v>
      </c>
      <c r="H18" s="10">
        <f>'Valori assoluti'!H18/'Valori assoluti'!$T$18*100</f>
        <v>6.4741757743973256</v>
      </c>
      <c r="I18" s="10">
        <f>'Valori assoluti'!I18/'Valori assoluti'!$T$18*100</f>
        <v>6.2816574285314246</v>
      </c>
      <c r="J18" s="10">
        <f>'Valori assoluti'!J18/'Valori assoluti'!$T$18*100</f>
        <v>5.7504303351260537</v>
      </c>
      <c r="K18" s="10">
        <f>'Valori assoluti'!K18/'Valori assoluti'!$T$18*100</f>
        <v>5.8309380070336116</v>
      </c>
      <c r="L18" s="10">
        <f>'Valori assoluti'!L18/'Valori assoluti'!$T$18*100</f>
        <v>5.7998468089312043</v>
      </c>
      <c r="M18" s="10">
        <f>'Valori assoluti'!M18/'Valori assoluti'!$T$18*100</f>
        <v>5.5167315944225273</v>
      </c>
      <c r="N18" s="10">
        <f>'Valori assoluti'!N18/'Valori assoluti'!$T$18*100</f>
        <v>5.399367469135294</v>
      </c>
      <c r="O18" s="10">
        <f>'Valori assoluti'!O18/'Valori assoluti'!$T$18*100</f>
        <v>5.0936030374659236</v>
      </c>
      <c r="P18" s="10">
        <f>'Valori assoluti'!P18/'Valori assoluti'!$T$18*100</f>
        <v>4.7227735819531036</v>
      </c>
      <c r="Q18" s="10">
        <f>'Valori assoluti'!Q18/'Valori assoluti'!$T$18*100</f>
        <v>4.6568849502129028</v>
      </c>
      <c r="R18" s="10">
        <f>'Valori assoluti'!R18/'Valori assoluti'!$T$18*100</f>
        <v>4.5811130237116711</v>
      </c>
      <c r="S18" s="10">
        <f>'Valori assoluti'!S18/'Valori assoluti'!$T$18*100</f>
        <v>4.8788472783877053</v>
      </c>
      <c r="T18" s="10">
        <f t="shared" si="0"/>
        <v>100</v>
      </c>
    </row>
    <row r="19" spans="1:20" ht="15" thickBot="1">
      <c r="A19" s="90" t="s">
        <v>10</v>
      </c>
      <c r="B19" s="2" t="s">
        <v>2</v>
      </c>
      <c r="C19" s="12">
        <f>'Valori assoluti'!C19/'Valori assoluti'!$T$19*100</f>
        <v>8.2780201024084974</v>
      </c>
      <c r="D19" s="12">
        <f>'Valori assoluti'!D19/'Valori assoluti'!$T$19*100</f>
        <v>7.9461407168594729</v>
      </c>
      <c r="E19" s="12">
        <f>'Valori assoluti'!E19/'Valori assoluti'!$T$19*100</f>
        <v>8.846956191921107</v>
      </c>
      <c r="F19" s="12">
        <f>'Valori assoluti'!F19/'Valori assoluti'!$T$19*100</f>
        <v>7.7375308173715158</v>
      </c>
      <c r="G19" s="12">
        <f>'Valori assoluti'!G19/'Valori assoluti'!$T$19*100</f>
        <v>7.2160060686516214</v>
      </c>
      <c r="H19" s="12">
        <f>'Valori assoluti'!H19/'Valori assoluti'!$T$19*100</f>
        <v>7.1638535937796313</v>
      </c>
      <c r="I19" s="12">
        <f>'Valori assoluti'!I19/'Valori assoluti'!$T$19*100</f>
        <v>6.7466337948037163</v>
      </c>
      <c r="J19" s="12">
        <f>'Valori assoluti'!J19/'Valori assoluti'!$T$19*100</f>
        <v>5.9975346102787785</v>
      </c>
      <c r="K19" s="12">
        <f>'Valori assoluti'!K19/'Valori assoluti'!$T$19*100</f>
        <v>5.1251659396927742</v>
      </c>
      <c r="L19" s="12">
        <f>'Valori assoluti'!L19/'Valori assoluti'!$T$19*100</f>
        <v>5.1109425374549593</v>
      </c>
      <c r="M19" s="12">
        <f>'Valori assoluti'!M19/'Valori assoluti'!$T$19*100</f>
        <v>5.0018964536317085</v>
      </c>
      <c r="N19" s="12">
        <f>'Valori assoluti'!N19/'Valori assoluti'!$T$19*100</f>
        <v>4.6178645932106956</v>
      </c>
      <c r="O19" s="12">
        <f>'Valori assoluti'!O19/'Valori assoluti'!$T$19*100</f>
        <v>4.0726341740944436</v>
      </c>
      <c r="P19" s="12">
        <f>'Valori assoluti'!P19/'Valori assoluti'!$T$19*100</f>
        <v>4.0773753081737159</v>
      </c>
      <c r="Q19" s="12">
        <f>'Valori assoluti'!Q19/'Valori assoluti'!$T$19*100</f>
        <v>3.8972122131613887</v>
      </c>
      <c r="R19" s="12">
        <f>'Valori assoluti'!R19/'Valori assoluti'!$T$19*100</f>
        <v>3.8498008723686707</v>
      </c>
      <c r="S19" s="12">
        <f>'Valori assoluti'!S19/'Valori assoluti'!$T$19*100</f>
        <v>4.3144320121373028</v>
      </c>
      <c r="T19" s="12">
        <f t="shared" si="0"/>
        <v>100.00000000000001</v>
      </c>
    </row>
    <row r="20" spans="1:20" ht="15" thickBot="1">
      <c r="A20" s="91"/>
      <c r="B20" s="2" t="s">
        <v>3</v>
      </c>
      <c r="C20" s="12">
        <f>'Valori assoluti'!C20/'Valori assoluti'!$T$20*100</f>
        <v>7.1465249971173828</v>
      </c>
      <c r="D20" s="12">
        <f>'Valori assoluti'!D20/'Valori assoluti'!$T$20*100</f>
        <v>7.0942440061276191</v>
      </c>
      <c r="E20" s="12">
        <f>'Valori assoluti'!E20/'Valori assoluti'!$T$20*100</f>
        <v>7.2288854623752323</v>
      </c>
      <c r="F20" s="12">
        <f>'Valori assoluti'!F20/'Valori assoluti'!$T$20*100</f>
        <v>6.6819403552672378</v>
      </c>
      <c r="G20" s="12">
        <f>'Valori assoluti'!G20/'Valori assoluti'!$T$20*100</f>
        <v>6.5732245411268782</v>
      </c>
      <c r="H20" s="12">
        <f>'Valori assoluti'!H20/'Valori assoluti'!$T$20*100</f>
        <v>6.4150924478318068</v>
      </c>
      <c r="I20" s="12">
        <f>'Valori assoluti'!I20/'Valori assoluti'!$T$20*100</f>
        <v>6.3555780594585265</v>
      </c>
      <c r="J20" s="12">
        <f>'Valori assoluti'!J20/'Valori assoluti'!$T$20*100</f>
        <v>5.8489537714289401</v>
      </c>
      <c r="K20" s="12">
        <f>'Valori assoluti'!K20/'Valori assoluti'!$T$20*100</f>
        <v>5.9423433772517527</v>
      </c>
      <c r="L20" s="12">
        <f>'Valori assoluti'!L20/'Valori assoluti'!$T$20*100</f>
        <v>5.9185662690207907</v>
      </c>
      <c r="M20" s="12">
        <f>'Valori assoluti'!M20/'Valori assoluti'!$T$20*100</f>
        <v>5.7900839432185469</v>
      </c>
      <c r="N20" s="12">
        <f>'Valori assoluti'!N20/'Valori assoluti'!$T$20*100</f>
        <v>5.1195981382237781</v>
      </c>
      <c r="O20" s="12">
        <f>'Valori assoluti'!O20/'Valori assoluti'!$T$20*100</f>
        <v>4.8934291388461375</v>
      </c>
      <c r="P20" s="12">
        <f>'Valori assoluti'!P20/'Valori assoluti'!$T$20*100</f>
        <v>4.8243179658254203</v>
      </c>
      <c r="Q20" s="12">
        <f>'Valori assoluti'!Q20/'Valori assoluti'!$T$20*100</f>
        <v>4.6709842648540683</v>
      </c>
      <c r="R20" s="12">
        <f>'Valori assoluti'!R20/'Valori assoluti'!$T$20*100</f>
        <v>4.7105172881778357</v>
      </c>
      <c r="S20" s="12">
        <f>'Valori assoluti'!S20/'Valori assoluti'!$T$20*100</f>
        <v>4.7857159738480455</v>
      </c>
      <c r="T20" s="12">
        <f t="shared" si="0"/>
        <v>100</v>
      </c>
    </row>
    <row r="21" spans="1:20" ht="15" thickBot="1">
      <c r="A21" s="92" t="s">
        <v>11</v>
      </c>
      <c r="B21" s="2" t="s">
        <v>2</v>
      </c>
      <c r="C21" s="10">
        <f>'Valori assoluti'!C21/'Valori assoluti'!$T$21*100</f>
        <v>8.4417868448821665</v>
      </c>
      <c r="D21" s="10">
        <f>'Valori assoluti'!D21/'Valori assoluti'!$T$21*100</f>
        <v>8.9342244108336253</v>
      </c>
      <c r="E21" s="10">
        <f>'Valori assoluti'!E21/'Valori assoluti'!$T$21*100</f>
        <v>7.1755188181498415</v>
      </c>
      <c r="F21" s="10">
        <f>'Valori assoluti'!F21/'Valori assoluti'!$T$21*100</f>
        <v>7.5272599366865993</v>
      </c>
      <c r="G21" s="10">
        <f>'Valori assoluti'!G21/'Valori assoluti'!$T$21*100</f>
        <v>7.7265799038574281</v>
      </c>
      <c r="H21" s="10">
        <f>'Valori assoluti'!H21/'Valori assoluti'!$T$21*100</f>
        <v>6.8589518114667607</v>
      </c>
      <c r="I21" s="10">
        <f>'Valori assoluti'!I21/'Valori assoluti'!$T$21*100</f>
        <v>6.9527494430765628</v>
      </c>
      <c r="J21" s="10">
        <f>'Valori assoluti'!J21/'Valori assoluti'!$T$21*100</f>
        <v>5.7099308242466877</v>
      </c>
      <c r="K21" s="10">
        <f>'Valori assoluti'!K21/'Valori assoluti'!$T$21*100</f>
        <v>5.838902567710166</v>
      </c>
      <c r="L21" s="10">
        <f>'Valori assoluti'!L21/'Valori assoluti'!$T$21*100</f>
        <v>5.3112908899050302</v>
      </c>
      <c r="M21" s="10">
        <f>'Valori assoluti'!M21/'Valori assoluti'!$T$21*100</f>
        <v>4.2208934224410832</v>
      </c>
      <c r="N21" s="10">
        <f>'Valori assoluti'!N21/'Valori assoluti'!$T$21*100</f>
        <v>4.9712744753194986</v>
      </c>
      <c r="O21" s="10">
        <f>'Valori assoluti'!O21/'Valori assoluti'!$T$21*100</f>
        <v>3.9395005276116777</v>
      </c>
      <c r="P21" s="10">
        <f>'Valori assoluti'!P21/'Valori assoluti'!$T$21*100</f>
        <v>3.4705123695626687</v>
      </c>
      <c r="Q21" s="10">
        <f>'Valori assoluti'!Q21/'Valori assoluti'!$T$21*100</f>
        <v>4.6195333567827417</v>
      </c>
      <c r="R21" s="10">
        <f>'Valori assoluti'!R21/'Valori assoluti'!$T$21*100</f>
        <v>4.30296635009966</v>
      </c>
      <c r="S21" s="10">
        <f>'Valori assoluti'!S21/'Valori assoluti'!$T$21*100</f>
        <v>3.9981240473678041</v>
      </c>
      <c r="T21" s="10">
        <f t="shared" si="0"/>
        <v>100</v>
      </c>
    </row>
    <row r="22" spans="1:20" ht="15" thickBot="1">
      <c r="A22" s="93"/>
      <c r="B22" s="2" t="s">
        <v>3</v>
      </c>
      <c r="C22" s="10">
        <f>'Valori assoluti'!C22/'Valori assoluti'!$T$22*100</f>
        <v>7.1921454829162661</v>
      </c>
      <c r="D22" s="10">
        <f>'Valori assoluti'!D22/'Valori assoluti'!$T$22*100</f>
        <v>7.2182184035013348</v>
      </c>
      <c r="E22" s="10">
        <f>'Valori assoluti'!E22/'Valori assoluti'!$T$22*100</f>
        <v>6.2451610848723327</v>
      </c>
      <c r="F22" s="10">
        <f>'Valori assoluti'!F22/'Valori assoluti'!$T$22*100</f>
        <v>6.625905337385583</v>
      </c>
      <c r="G22" s="10">
        <f>'Valori assoluti'!G22/'Valori assoluti'!$T$22*100</f>
        <v>6.5447011267084232</v>
      </c>
      <c r="H22" s="10">
        <f>'Valori assoluti'!H22/'Valori assoluti'!$T$22*100</f>
        <v>6.4539434794810102</v>
      </c>
      <c r="I22" s="10">
        <f>'Valori assoluti'!I22/'Valori assoluti'!$T$22*100</f>
        <v>6.518429176195224</v>
      </c>
      <c r="J22" s="10">
        <f>'Valori assoluti'!J22/'Valori assoluti'!$T$22*100</f>
        <v>5.9557715693708868</v>
      </c>
      <c r="K22" s="10">
        <f>'Valori assoluti'!K22/'Valori assoluti'!$T$22*100</f>
        <v>6.1183790206533351</v>
      </c>
      <c r="L22" s="10">
        <f>'Valori assoluti'!L22/'Valori assoluti'!$T$22*100</f>
        <v>6.0361796603355247</v>
      </c>
      <c r="M22" s="10">
        <f>'Valori assoluti'!M22/'Valori assoluti'!$T$22*100</f>
        <v>5.5855759030485412</v>
      </c>
      <c r="N22" s="10">
        <f>'Valori assoluti'!N22/'Valori assoluti'!$T$22*100</f>
        <v>5.3160893803601246</v>
      </c>
      <c r="O22" s="10">
        <f>'Valori assoluti'!O22/'Valori assoluti'!$T$22*100</f>
        <v>4.9910735077233568</v>
      </c>
      <c r="P22" s="10">
        <f>'Valori assoluti'!P22/'Valori assoluti'!$T$22*100</f>
        <v>4.6395866546452593</v>
      </c>
      <c r="Q22" s="10">
        <f>'Valori assoluti'!Q22/'Valori assoluti'!$T$22*100</f>
        <v>4.9281800504341842</v>
      </c>
      <c r="R22" s="10">
        <f>'Valori assoluti'!R22/'Valori assoluti'!$T$22*100</f>
        <v>4.8326456849316433</v>
      </c>
      <c r="S22" s="10">
        <f>'Valori assoluti'!S22/'Valori assoluti'!$T$22*100</f>
        <v>4.798014477436972</v>
      </c>
      <c r="T22" s="10">
        <f t="shared" si="0"/>
        <v>100</v>
      </c>
    </row>
    <row r="23" spans="1:20" ht="15" thickBot="1">
      <c r="A23" s="92" t="s">
        <v>12</v>
      </c>
      <c r="B23" s="2" t="s">
        <v>2</v>
      </c>
      <c r="C23" s="10">
        <f>'Valori assoluti'!C23/'Valori assoluti'!$T$23*100</f>
        <v>8.8700195950359237</v>
      </c>
      <c r="D23" s="10">
        <f>'Valori assoluti'!D23/'Valori assoluti'!$T$23*100</f>
        <v>8.125408229915088</v>
      </c>
      <c r="E23" s="10">
        <f>'Valori assoluti'!E23/'Valori assoluti'!$T$23*100</f>
        <v>7.0280862181580668</v>
      </c>
      <c r="F23" s="10">
        <f>'Valori assoluti'!F23/'Valori assoluti'!$T$23*100</f>
        <v>7.6420640104506861</v>
      </c>
      <c r="G23" s="10">
        <f>'Valori assoluti'!G23/'Valori assoluti'!$T$23*100</f>
        <v>7.5114304376224688</v>
      </c>
      <c r="H23" s="10">
        <f>'Valori assoluti'!H23/'Valori assoluti'!$T$23*100</f>
        <v>6.4532984977139121</v>
      </c>
      <c r="I23" s="10">
        <f>'Valori assoluti'!I23/'Valori assoluti'!$T$23*100</f>
        <v>6.2704114957544093</v>
      </c>
      <c r="J23" s="10">
        <f>'Valori assoluti'!J23/'Valori assoluti'!$T$23*100</f>
        <v>5.9046374918354019</v>
      </c>
      <c r="K23" s="10">
        <f>'Valori assoluti'!K23/'Valori assoluti'!$T$23*100</f>
        <v>5.4474199869366426</v>
      </c>
      <c r="L23" s="10">
        <f>'Valori assoluti'!L23/'Valori assoluti'!$T$23*100</f>
        <v>4.8987589810581325</v>
      </c>
      <c r="M23" s="10">
        <f>'Valori assoluti'!M23/'Valori assoluti'!$T$23*100</f>
        <v>5.0424559111691707</v>
      </c>
      <c r="N23" s="10">
        <f>'Valori assoluti'!N23/'Valori assoluti'!$T$23*100</f>
        <v>4.9902024820378834</v>
      </c>
      <c r="O23" s="10">
        <f>'Valori assoluti'!O23/'Valori assoluti'!$T$23*100</f>
        <v>4.546048334421946</v>
      </c>
      <c r="P23" s="10">
        <f>'Valori assoluti'!P23/'Valori assoluti'!$T$23*100</f>
        <v>4.1933376877857604</v>
      </c>
      <c r="Q23" s="10">
        <f>'Valori assoluti'!Q23/'Valori assoluti'!$T$23*100</f>
        <v>4.3762246897452641</v>
      </c>
      <c r="R23" s="10">
        <f>'Valori assoluti'!R23/'Valori assoluti'!$T$23*100</f>
        <v>4.4154147615937296</v>
      </c>
      <c r="S23" s="10">
        <f>'Valori assoluti'!S23/'Valori assoluti'!$T$23*100</f>
        <v>4.2847811887655132</v>
      </c>
      <c r="T23" s="10">
        <f t="shared" si="0"/>
        <v>99.999999999999986</v>
      </c>
    </row>
    <row r="24" spans="1:20" ht="15" thickBot="1">
      <c r="A24" s="93"/>
      <c r="B24" s="2" t="s">
        <v>3</v>
      </c>
      <c r="C24" s="10">
        <f>'Valori assoluti'!C24/'Valori assoluti'!$T$24*100</f>
        <v>7.2230989059628392</v>
      </c>
      <c r="D24" s="10">
        <f>'Valori assoluti'!D24/'Valori assoluti'!$T$24*100</f>
        <v>7.3950946337332928</v>
      </c>
      <c r="E24" s="10">
        <f>'Valori assoluti'!E24/'Valori assoluti'!$T$24*100</f>
        <v>6.2264858987558576</v>
      </c>
      <c r="F24" s="10">
        <f>'Valori assoluti'!F24/'Valori assoluti'!$T$24*100</f>
        <v>6.4271074889104858</v>
      </c>
      <c r="G24" s="10">
        <f>'Valori assoluti'!G24/'Valori assoluti'!$T$24*100</f>
        <v>6.4831564463517664</v>
      </c>
      <c r="H24" s="10">
        <f>'Valori assoluti'!H24/'Valori assoluti'!$T$24*100</f>
        <v>6.3686529968150722</v>
      </c>
      <c r="I24" s="10">
        <f>'Valori assoluti'!I24/'Valori assoluti'!$T$24*100</f>
        <v>5.8990926323284611</v>
      </c>
      <c r="J24" s="10">
        <f>'Valori assoluti'!J24/'Valori assoluti'!$T$24*100</f>
        <v>5.9868946472042879</v>
      </c>
      <c r="K24" s="10">
        <f>'Valori assoluti'!K24/'Valori assoluti'!$T$24*100</f>
        <v>6.052084636331271</v>
      </c>
      <c r="L24" s="10">
        <f>'Valori assoluti'!L24/'Valori assoluti'!$T$24*100</f>
        <v>5.8134555986413536</v>
      </c>
      <c r="M24" s="10">
        <f>'Valori assoluti'!M24/'Valori assoluti'!$T$24*100</f>
        <v>5.9173746956998663</v>
      </c>
      <c r="N24" s="10">
        <f>'Valori assoluti'!N24/'Valori assoluti'!$T$24*100</f>
        <v>5.5279186351958591</v>
      </c>
      <c r="O24" s="10">
        <f>'Valori assoluti'!O24/'Valori assoluti'!$T$24*100</f>
        <v>5.1488063737046197</v>
      </c>
      <c r="P24" s="10">
        <f>'Valori assoluti'!P24/'Valori assoluti'!$T$24*100</f>
        <v>4.8322380132208185</v>
      </c>
      <c r="Q24" s="10">
        <f>'Valori assoluti'!Q24/'Valori assoluti'!$T$24*100</f>
        <v>4.8560528062967272</v>
      </c>
      <c r="R24" s="10">
        <f>'Valori assoluti'!R24/'Valori assoluti'!$T$24*100</f>
        <v>4.8933385934357769</v>
      </c>
      <c r="S24" s="10">
        <f>'Valori assoluti'!S24/'Valori assoluti'!$T$24*100</f>
        <v>4.9491469974116447</v>
      </c>
      <c r="T24" s="10">
        <f t="shared" si="0"/>
        <v>100</v>
      </c>
    </row>
    <row r="25" spans="1:20" ht="15" thickBot="1">
      <c r="A25" s="92" t="s">
        <v>13</v>
      </c>
      <c r="B25" s="2" t="s">
        <v>2</v>
      </c>
      <c r="C25" s="10">
        <f>'Valori assoluti'!C25/'Valori assoluti'!$T$25*100</f>
        <v>9.3388066265943408</v>
      </c>
      <c r="D25" s="10">
        <f>'Valori assoluti'!D25/'Valori assoluti'!$T$25*100</f>
        <v>8.3712065679519139</v>
      </c>
      <c r="E25" s="10">
        <f>'Valori assoluti'!E25/'Valori assoluti'!$T$25*100</f>
        <v>7.5502125788007621</v>
      </c>
      <c r="F25" s="10">
        <f>'Valori assoluti'!F25/'Valori assoluti'!$T$25*100</f>
        <v>7.2130186189708247</v>
      </c>
      <c r="G25" s="10">
        <f>'Valori assoluti'!G25/'Valori assoluti'!$T$25*100</f>
        <v>6.4506670576161858</v>
      </c>
      <c r="H25" s="10">
        <f>'Valori assoluti'!H25/'Valori assoluti'!$T$25*100</f>
        <v>7.1397155842251872</v>
      </c>
      <c r="I25" s="10">
        <f>'Valori assoluti'!I25/'Valori assoluti'!$T$25*100</f>
        <v>6.3627034159214197</v>
      </c>
      <c r="J25" s="10">
        <f>'Valori assoluti'!J25/'Valori assoluti'!$T$25*100</f>
        <v>5.2045154669403315</v>
      </c>
      <c r="K25" s="10">
        <f>'Valori assoluti'!K25/'Valori assoluti'!$T$25*100</f>
        <v>5.27781850168597</v>
      </c>
      <c r="L25" s="10">
        <f>'Valori assoluti'!L25/'Valori assoluti'!$T$25*100</f>
        <v>5.0579093974490545</v>
      </c>
      <c r="M25" s="10">
        <f>'Valori assoluti'!M25/'Valori assoluti'!$T$25*100</f>
        <v>5.131212432194693</v>
      </c>
      <c r="N25" s="10">
        <f>'Valori assoluti'!N25/'Valori assoluti'!$T$25*100</f>
        <v>4.9406245418560326</v>
      </c>
      <c r="O25" s="10">
        <f>'Valori assoluti'!O25/'Valori assoluti'!$T$25*100</f>
        <v>4.6180911889752236</v>
      </c>
      <c r="P25" s="10">
        <f>'Valori assoluti'!P25/'Valori assoluti'!$T$25*100</f>
        <v>4.1782729805013927</v>
      </c>
      <c r="Q25" s="10">
        <f>'Valori assoluti'!Q25/'Valori assoluti'!$T$25*100</f>
        <v>4.6180911889752236</v>
      </c>
      <c r="R25" s="10">
        <f>'Valori assoluti'!R25/'Valori assoluti'!$T$25*100</f>
        <v>4.3248790499926697</v>
      </c>
      <c r="S25" s="10">
        <f>'Valori assoluti'!S25/'Valori assoluti'!$T$25*100</f>
        <v>4.2222548013487762</v>
      </c>
      <c r="T25" s="10">
        <f t="shared" si="0"/>
        <v>100.00000000000001</v>
      </c>
    </row>
    <row r="26" spans="1:20" ht="15" thickBot="1">
      <c r="A26" s="93"/>
      <c r="B26" s="2" t="s">
        <v>3</v>
      </c>
      <c r="C26" s="10">
        <f>'Valori assoluti'!C26/'Valori assoluti'!$T$26*100</f>
        <v>7.2106816054603868</v>
      </c>
      <c r="D26" s="10">
        <f>'Valori assoluti'!D26/'Valori assoluti'!$T$26*100</f>
        <v>7.2750729577017808</v>
      </c>
      <c r="E26" s="10">
        <f>'Valori assoluti'!E26/'Valori assoluti'!$T$26*100</f>
        <v>6.5403216348044451</v>
      </c>
      <c r="F26" s="10">
        <f>'Valori assoluti'!F26/'Valori assoluti'!$T$26*100</f>
        <v>6.5566494419799417</v>
      </c>
      <c r="G26" s="10">
        <f>'Valori assoluti'!G26/'Valori assoluti'!$T$26*100</f>
        <v>6.3443879486984889</v>
      </c>
      <c r="H26" s="10">
        <f>'Valori assoluti'!H26/'Valori assoluti'!$T$26*100</f>
        <v>6.5134152483321497</v>
      </c>
      <c r="I26" s="10">
        <f>'Valori assoluti'!I26/'Valori assoluti'!$T$26*100</f>
        <v>6.2461911365303635</v>
      </c>
      <c r="J26" s="10">
        <f>'Valori assoluti'!J26/'Valori assoluti'!$T$26*100</f>
        <v>5.8793903978695656</v>
      </c>
      <c r="K26" s="10">
        <f>'Valori assoluti'!K26/'Valori assoluti'!$T$26*100</f>
        <v>5.9957547701343712</v>
      </c>
      <c r="L26" s="10">
        <f>'Valori assoluti'!L26/'Valori assoluti'!$T$26*100</f>
        <v>5.8759408611423485</v>
      </c>
      <c r="M26" s="10">
        <f>'Valori assoluti'!M26/'Valori assoluti'!$T$26*100</f>
        <v>5.923314498862803</v>
      </c>
      <c r="N26" s="10">
        <f>'Valori assoluti'!N26/'Valori assoluti'!$T$26*100</f>
        <v>5.0383933437739312</v>
      </c>
      <c r="O26" s="10">
        <f>'Valori assoluti'!O26/'Valori assoluti'!$T$26*100</f>
        <v>5.2175392844740953</v>
      </c>
      <c r="P26" s="10">
        <f>'Valori assoluti'!P26/'Valori assoluti'!$T$26*100</f>
        <v>4.9638833504660322</v>
      </c>
      <c r="Q26" s="10">
        <f>'Valori assoluti'!Q26/'Valori assoluti'!$T$26*100</f>
        <v>4.8817843763582554</v>
      </c>
      <c r="R26" s="10">
        <f>'Valori assoluti'!R26/'Valori assoluti'!$T$26*100</f>
        <v>4.8541880825405146</v>
      </c>
      <c r="S26" s="10">
        <f>'Valori assoluti'!S26/'Valori assoluti'!$T$26*100</f>
        <v>4.6830910608705247</v>
      </c>
      <c r="T26" s="10">
        <f t="shared" si="0"/>
        <v>100.00000000000001</v>
      </c>
    </row>
    <row r="27" spans="1:20" ht="15" thickBot="1">
      <c r="A27" s="90" t="s">
        <v>14</v>
      </c>
      <c r="B27" s="2" t="s">
        <v>2</v>
      </c>
      <c r="C27" s="12">
        <f>'Valori assoluti'!C27/'Valori assoluti'!$T$27*100</f>
        <v>8.850249945663986</v>
      </c>
      <c r="D27" s="12">
        <f>'Valori assoluti'!D27/'Valori assoluti'!$T$27*100</f>
        <v>8.4981525755270599</v>
      </c>
      <c r="E27" s="12">
        <f>'Valori assoluti'!E27/'Valori assoluti'!$T$27*100</f>
        <v>7.2375570528146058</v>
      </c>
      <c r="F27" s="12">
        <f>'Valori assoluti'!F27/'Valori assoluti'!$T$27*100</f>
        <v>7.4722886329058893</v>
      </c>
      <c r="G27" s="12">
        <f>'Valori assoluti'!G27/'Valori assoluti'!$T$27*100</f>
        <v>7.2766789828298188</v>
      </c>
      <c r="H27" s="12">
        <f>'Valori assoluti'!H27/'Valori assoluti'!$T$27*100</f>
        <v>6.8072158226472501</v>
      </c>
      <c r="I27" s="12">
        <f>'Valori assoluti'!I27/'Valori assoluti'!$T$27*100</f>
        <v>6.5507498369919581</v>
      </c>
      <c r="J27" s="12">
        <f>'Valori assoluti'!J27/'Valori assoluti'!$T$27*100</f>
        <v>5.6248641599652247</v>
      </c>
      <c r="K27" s="12">
        <f>'Valori assoluti'!K27/'Valori assoluti'!$T$27*100</f>
        <v>5.5422734188219955</v>
      </c>
      <c r="L27" s="12">
        <f>'Valori assoluti'!L27/'Valori assoluti'!$T$27*100</f>
        <v>5.0988915453162358</v>
      </c>
      <c r="M27" s="12">
        <f>'Valori assoluti'!M27/'Valori assoluti'!$T$27*100</f>
        <v>4.7641816996305151</v>
      </c>
      <c r="N27" s="12">
        <f>'Valori assoluti'!N27/'Valori assoluti'!$T$27*100</f>
        <v>4.9684851119321891</v>
      </c>
      <c r="O27" s="12">
        <f>'Valori assoluti'!O27/'Valori assoluti'!$T$27*100</f>
        <v>4.342534231688763</v>
      </c>
      <c r="P27" s="12">
        <f>'Valori assoluti'!P27/'Valori assoluti'!$T$27*100</f>
        <v>3.9208867637470113</v>
      </c>
      <c r="Q27" s="12">
        <f>'Valori assoluti'!Q27/'Valori assoluti'!$T$27*100</f>
        <v>4.5381438817648334</v>
      </c>
      <c r="R27" s="12">
        <f>'Valori assoluti'!R27/'Valori assoluti'!$T$27*100</f>
        <v>4.3468811128015652</v>
      </c>
      <c r="S27" s="12">
        <f>'Valori assoluti'!S27/'Valori assoluti'!$T$27*100</f>
        <v>4.1599652249510974</v>
      </c>
      <c r="T27" s="12">
        <f t="shared" si="0"/>
        <v>99.999999999999986</v>
      </c>
    </row>
    <row r="28" spans="1:20" ht="15" thickBot="1">
      <c r="A28" s="91"/>
      <c r="B28" s="2" t="s">
        <v>3</v>
      </c>
      <c r="C28" s="12">
        <f>'Valori assoluti'!C28/'Valori assoluti'!$T$28*100</f>
        <v>7.2076133825479349</v>
      </c>
      <c r="D28" s="12">
        <f>'Valori assoluti'!D28/'Valori assoluti'!$T$28*100</f>
        <v>7.2908367122793578</v>
      </c>
      <c r="E28" s="12">
        <f>'Valori assoluti'!E28/'Valori assoluti'!$T$28*100</f>
        <v>6.3342857945315023</v>
      </c>
      <c r="F28" s="12">
        <f>'Valori assoluti'!F28/'Valori assoluti'!$T$28*100</f>
        <v>6.5425658506444258</v>
      </c>
      <c r="G28" s="12">
        <f>'Valori assoluti'!G28/'Valori assoluti'!$T$28*100</f>
        <v>6.4614120175670697</v>
      </c>
      <c r="H28" s="12">
        <f>'Valori assoluti'!H28/'Valori assoluti'!$T$28*100</f>
        <v>6.4468516303938097</v>
      </c>
      <c r="I28" s="12">
        <f>'Valori assoluti'!I28/'Valori assoluti'!$T$28*100</f>
        <v>6.240641070934954</v>
      </c>
      <c r="J28" s="12">
        <f>'Valori assoluti'!J28/'Valori assoluti'!$T$28*100</f>
        <v>5.94078578787955</v>
      </c>
      <c r="K28" s="12">
        <f>'Valori assoluti'!K28/'Valori assoluti'!$T$28*100</f>
        <v>6.0585992759718135</v>
      </c>
      <c r="L28" s="12">
        <f>'Valori assoluti'!L28/'Valori assoluti'!$T$28*100</f>
        <v>5.9162474704098935</v>
      </c>
      <c r="M28" s="12">
        <f>'Valori assoluti'!M28/'Valori assoluti'!$T$28*100</f>
        <v>5.7960688432844094</v>
      </c>
      <c r="N28" s="12">
        <f>'Valori assoluti'!N28/'Valori assoluti'!$T$28*100</f>
        <v>5.2919246762346397</v>
      </c>
      <c r="O28" s="12">
        <f>'Valori assoluti'!O28/'Valori assoluti'!$T$28*100</f>
        <v>5.1123219308995074</v>
      </c>
      <c r="P28" s="12">
        <f>'Valori assoluti'!P28/'Valori assoluti'!$T$28*100</f>
        <v>4.8030060917112225</v>
      </c>
      <c r="Q28" s="12">
        <f>'Valori assoluti'!Q28/'Valori assoluti'!$T$28*100</f>
        <v>4.8911075206986618</v>
      </c>
      <c r="R28" s="12">
        <f>'Valori assoluti'!R28/'Valori assoluti'!$T$28*100</f>
        <v>4.8582173060179485</v>
      </c>
      <c r="S28" s="12">
        <f>'Valori assoluti'!S28/'Valori assoluti'!$T$28*100</f>
        <v>4.8075146379932976</v>
      </c>
      <c r="T28" s="12">
        <f t="shared" si="0"/>
        <v>100</v>
      </c>
    </row>
    <row r="29" spans="1:20" ht="15" thickBot="1">
      <c r="A29" s="92" t="s">
        <v>15</v>
      </c>
      <c r="B29" s="2" t="s">
        <v>2</v>
      </c>
      <c r="C29" s="10">
        <f>'Valori assoluti'!C29/'Valori assoluti'!$T$29*100</f>
        <v>8.7760493102436161</v>
      </c>
      <c r="D29" s="10">
        <f>'Valori assoluti'!D29/'Valori assoluti'!$T$29*100</f>
        <v>8.7760493102436161</v>
      </c>
      <c r="E29" s="10">
        <f>'Valori assoluti'!E29/'Valori assoluti'!$T$29*100</f>
        <v>8.3064279424713821</v>
      </c>
      <c r="F29" s="10">
        <f>'Valori assoluti'!F29/'Valori assoluti'!$T$29*100</f>
        <v>7.0883475198121522</v>
      </c>
      <c r="G29" s="10">
        <f>'Valori assoluti'!G29/'Valori assoluti'!$T$29*100</f>
        <v>6.941590842383329</v>
      </c>
      <c r="H29" s="10">
        <f>'Valori assoluti'!H29/'Valori assoluti'!$T$29*100</f>
        <v>7.513941884355738</v>
      </c>
      <c r="I29" s="10">
        <f>'Valori assoluti'!I29/'Valori assoluti'!$T$29*100</f>
        <v>5.4299970648664511</v>
      </c>
      <c r="J29" s="10">
        <f>'Valori assoluti'!J29/'Valori assoluti'!$T$29*100</f>
        <v>5.3566187261520399</v>
      </c>
      <c r="K29" s="10">
        <f>'Valori assoluti'!K29/'Valori assoluti'!$T$29*100</f>
        <v>5.6648077487525681</v>
      </c>
      <c r="L29" s="10">
        <f>'Valori assoluti'!L29/'Valori assoluti'!$T$29*100</f>
        <v>4.872321690636924</v>
      </c>
      <c r="M29" s="10">
        <f>'Valori assoluti'!M29/'Valori assoluti'!$T$29*100</f>
        <v>4.6521866744936888</v>
      </c>
      <c r="N29" s="10">
        <f>'Valori assoluti'!N29/'Valori assoluti'!$T$29*100</f>
        <v>5.033754035808629</v>
      </c>
      <c r="O29" s="10">
        <f>'Valori assoluti'!O29/'Valori assoluti'!$T$29*100</f>
        <v>4.2999706486645142</v>
      </c>
      <c r="P29" s="10">
        <f>'Valori assoluti'!P29/'Valori assoluti'!$T$29*100</f>
        <v>4.8282946874082775</v>
      </c>
      <c r="Q29" s="10">
        <f>'Valori assoluti'!Q29/'Valori assoluti'!$T$29*100</f>
        <v>4.2119166422072203</v>
      </c>
      <c r="R29" s="10">
        <f>'Valori assoluti'!R29/'Valori assoluti'!$T$29*100</f>
        <v>4.0504842970355153</v>
      </c>
      <c r="S29" s="10">
        <f>'Valori assoluti'!S29/'Valori assoluti'!$T$29*100</f>
        <v>4.1972409744643384</v>
      </c>
      <c r="T29" s="10">
        <f t="shared" si="0"/>
        <v>99.999999999999986</v>
      </c>
    </row>
    <row r="30" spans="1:20" ht="15" thickBot="1">
      <c r="A30" s="93"/>
      <c r="B30" s="2" t="s">
        <v>3</v>
      </c>
      <c r="C30" s="10">
        <f>'Valori assoluti'!C30/'Valori assoluti'!$T$30*100</f>
        <v>7.127802560427245</v>
      </c>
      <c r="D30" s="10">
        <f>'Valori assoluti'!D30/'Valori assoluti'!$T$30*100</f>
        <v>7.2644420331596322</v>
      </c>
      <c r="E30" s="10">
        <f>'Valori assoluti'!E30/'Valori assoluti'!$T$30*100</f>
        <v>6.729047497845472</v>
      </c>
      <c r="F30" s="10">
        <f>'Valori assoluti'!F30/'Valori assoluti'!$T$30*100</f>
        <v>6.4604571617391606</v>
      </c>
      <c r="G30" s="10">
        <f>'Valori assoluti'!G30/'Valori assoluti'!$T$30*100</f>
        <v>6.3885651515760422</v>
      </c>
      <c r="H30" s="10">
        <f>'Valori assoluti'!H30/'Valori assoluti'!$T$30*100</f>
        <v>6.5227486860730446</v>
      </c>
      <c r="I30" s="10">
        <f>'Valori assoluti'!I30/'Valori assoluti'!$T$30*100</f>
        <v>6.1619490325836024</v>
      </c>
      <c r="J30" s="10">
        <f>'Valori assoluti'!J30/'Valori assoluti'!$T$30*100</f>
        <v>6.0614788320450819</v>
      </c>
      <c r="K30" s="10">
        <f>'Valori assoluti'!K30/'Valori assoluti'!$T$30*100</f>
        <v>6.002536314395817</v>
      </c>
      <c r="L30" s="10">
        <f>'Valori assoluti'!L30/'Valori assoluti'!$T$30*100</f>
        <v>5.9895868218819635</v>
      </c>
      <c r="M30" s="10">
        <f>'Valori assoluti'!M30/'Valori assoluti'!$T$30*100</f>
        <v>5.695097500747945</v>
      </c>
      <c r="N30" s="10">
        <f>'Valori assoluti'!N30/'Valori assoluti'!$T$30*100</f>
        <v>5.213733606612279</v>
      </c>
      <c r="O30" s="10">
        <f>'Valori assoluti'!O30/'Valori assoluti'!$T$30*100</f>
        <v>4.9266121001844185</v>
      </c>
      <c r="P30" s="10">
        <f>'Valori assoluti'!P30/'Valori assoluti'!$T$30*100</f>
        <v>4.841993864619754</v>
      </c>
      <c r="Q30" s="10">
        <f>'Valori assoluti'!Q30/'Valori assoluti'!$T$30*100</f>
        <v>4.8754839314659275</v>
      </c>
      <c r="R30" s="10">
        <f>'Valori assoluti'!R30/'Valori assoluti'!$T$30*100</f>
        <v>4.8770468012520825</v>
      </c>
      <c r="S30" s="10">
        <f>'Valori assoluti'!S30/'Valori assoluti'!$T$30*100</f>
        <v>4.8614181033905339</v>
      </c>
      <c r="T30" s="10">
        <f t="shared" si="0"/>
        <v>99.999999999999986</v>
      </c>
    </row>
    <row r="31" spans="1:20" ht="15" thickBot="1">
      <c r="A31" s="92" t="s">
        <v>16</v>
      </c>
      <c r="B31" s="2" t="s">
        <v>2</v>
      </c>
      <c r="C31" s="10">
        <f>'Valori assoluti'!C31/'Valori assoluti'!$T$31*100</f>
        <v>8.9399744572158362</v>
      </c>
      <c r="D31" s="10">
        <f>'Valori assoluti'!D31/'Valori assoluti'!$T$31*100</f>
        <v>9.3550446998722858</v>
      </c>
      <c r="E31" s="10">
        <f>'Valori assoluti'!E31/'Valori assoluti'!$T$31*100</f>
        <v>7.3754789272030647</v>
      </c>
      <c r="F31" s="10">
        <f>'Valori assoluti'!F31/'Valori assoluti'!$T$31*100</f>
        <v>8.8761174968071526</v>
      </c>
      <c r="G31" s="10">
        <f>'Valori assoluti'!G31/'Valori assoluti'!$T$31*100</f>
        <v>6.9125159642401028</v>
      </c>
      <c r="H31" s="10">
        <f>'Valori assoluti'!H31/'Valori assoluti'!$T$31*100</f>
        <v>7.1839080459770113</v>
      </c>
      <c r="I31" s="10">
        <f>'Valori assoluti'!I31/'Valori assoluti'!$T$31*100</f>
        <v>5.6832694763729252</v>
      </c>
      <c r="J31" s="10">
        <f>'Valori assoluti'!J31/'Valori assoluti'!$T$31*100</f>
        <v>5.4916985951468709</v>
      </c>
      <c r="K31" s="10">
        <f>'Valori assoluti'!K31/'Valori assoluti'!$T$31*100</f>
        <v>5.2681992337164747</v>
      </c>
      <c r="L31" s="10">
        <f>'Valori assoluti'!L31/'Valori assoluti'!$T$31*100</f>
        <v>4.6615581098339725</v>
      </c>
      <c r="M31" s="10">
        <f>'Valori assoluti'!M31/'Valori assoluti'!$T$31*100</f>
        <v>4.2943805874840351</v>
      </c>
      <c r="N31" s="10">
        <f>'Valori assoluti'!N31/'Valori assoluti'!$T$31*100</f>
        <v>4.4540229885057476</v>
      </c>
      <c r="O31" s="10">
        <f>'Valori assoluti'!O31/'Valori assoluti'!$T$31*100</f>
        <v>4.5977011494252871</v>
      </c>
      <c r="P31" s="10">
        <f>'Valori assoluti'!P31/'Valori assoluti'!$T$31*100</f>
        <v>4.3742017879948918</v>
      </c>
      <c r="Q31" s="10">
        <f>'Valori assoluti'!Q31/'Valori assoluti'!$T$31*100</f>
        <v>4.1985951468710088</v>
      </c>
      <c r="R31" s="10">
        <f>'Valori assoluti'!R31/'Valori assoluti'!$T$31*100</f>
        <v>4.2305236270753515</v>
      </c>
      <c r="S31" s="10">
        <f>'Valori assoluti'!S31/'Valori assoluti'!$T$31*100</f>
        <v>4.1028097062579825</v>
      </c>
      <c r="T31" s="10">
        <f t="shared" si="0"/>
        <v>100.00000000000003</v>
      </c>
    </row>
    <row r="32" spans="1:20" ht="15" thickBot="1">
      <c r="A32" s="93"/>
      <c r="B32" s="2" t="s">
        <v>3</v>
      </c>
      <c r="C32" s="10">
        <f>'Valori assoluti'!C32/'Valori assoluti'!$T$32*100</f>
        <v>7.5168752711779616</v>
      </c>
      <c r="D32" s="10">
        <f>'Valori assoluti'!D32/'Valori assoluti'!$T$32*100</f>
        <v>7.6970678401312567</v>
      </c>
      <c r="E32" s="10">
        <f>'Valori assoluti'!E32/'Valori assoluti'!$T$32*100</f>
        <v>6.5786884351935058</v>
      </c>
      <c r="F32" s="10">
        <f>'Valori assoluti'!F32/'Valori assoluti'!$T$32*100</f>
        <v>6.5777400532516461</v>
      </c>
      <c r="G32" s="10">
        <f>'Valori assoluti'!G32/'Valori assoluti'!$T$32*100</f>
        <v>6.6841959262253683</v>
      </c>
      <c r="H32" s="10">
        <f>'Valori assoluti'!H32/'Valori assoluti'!$T$32*100</f>
        <v>6.5791626261644351</v>
      </c>
      <c r="I32" s="10">
        <f>'Valori assoluti'!I32/'Valori assoluti'!$T$32*100</f>
        <v>5.9812078118220553</v>
      </c>
      <c r="J32" s="10">
        <f>'Valori assoluti'!J32/'Valori assoluti'!$T$32*100</f>
        <v>5.9375822424965206</v>
      </c>
      <c r="K32" s="10">
        <f>'Valori assoluti'!K32/'Valori assoluti'!$T$32*100</f>
        <v>5.8958534370547051</v>
      </c>
      <c r="L32" s="10">
        <f>'Valori assoluti'!L32/'Valori assoluti'!$T$32*100</f>
        <v>5.921222653999445</v>
      </c>
      <c r="M32" s="10">
        <f>'Valori assoluti'!M32/'Valori assoluti'!$T$32*100</f>
        <v>5.2824874161571094</v>
      </c>
      <c r="N32" s="10">
        <f>'Valori assoluti'!N32/'Valori assoluti'!$T$32*100</f>
        <v>5.1051399930293933</v>
      </c>
      <c r="O32" s="10">
        <f>'Valori assoluti'!O32/'Valori assoluti'!$T$32*100</f>
        <v>5.0290323421951726</v>
      </c>
      <c r="P32" s="10">
        <f>'Valori assoluti'!P32/'Valori assoluti'!$T$32*100</f>
        <v>4.862354215913375</v>
      </c>
      <c r="Q32" s="10">
        <f>'Valori assoluti'!Q32/'Valori assoluti'!$T$32*100</f>
        <v>4.7184372562362045</v>
      </c>
      <c r="R32" s="10">
        <f>'Valori assoluti'!R32/'Valori assoluti'!$T$32*100</f>
        <v>4.8474172003290885</v>
      </c>
      <c r="S32" s="10">
        <f>'Valori assoluti'!S32/'Valori assoluti'!$T$32*100</f>
        <v>4.7855352786227598</v>
      </c>
      <c r="T32" s="10">
        <f t="shared" si="0"/>
        <v>99.999999999999986</v>
      </c>
    </row>
    <row r="33" spans="1:20" ht="15" thickBot="1">
      <c r="A33" s="92" t="s">
        <v>17</v>
      </c>
      <c r="B33" s="2" t="s">
        <v>2</v>
      </c>
      <c r="C33" s="10">
        <f>'Valori assoluti'!C33/'Valori assoluti'!$T$33*100</f>
        <v>9.2606535160367418</v>
      </c>
      <c r="D33" s="10">
        <f>'Valori assoluti'!D33/'Valori assoluti'!$T$33*100</f>
        <v>10.555639210962205</v>
      </c>
      <c r="E33" s="10">
        <f>'Valori assoluti'!E33/'Valori assoluti'!$T$33*100</f>
        <v>7.9656678211112792</v>
      </c>
      <c r="F33" s="10">
        <f>'Valori assoluti'!F33/'Valori assoluti'!$T$33*100</f>
        <v>7.5440445716006623</v>
      </c>
      <c r="G33" s="10">
        <f>'Valori assoluti'!G33/'Valori assoluti'!$T$33*100</f>
        <v>7.2278271344676996</v>
      </c>
      <c r="H33" s="10">
        <f>'Valori assoluti'!H33/'Valori assoluti'!$T$33*100</f>
        <v>7.4085228128293936</v>
      </c>
      <c r="I33" s="10">
        <f>'Valori assoluti'!I33/'Valori assoluti'!$T$33*100</f>
        <v>5.2702906188826981</v>
      </c>
      <c r="J33" s="10">
        <f>'Valori assoluti'!J33/'Valori assoluti'!$T$33*100</f>
        <v>5.4058123776539677</v>
      </c>
      <c r="K33" s="10">
        <f>'Valori assoluti'!K33/'Valori assoluti'!$T$33*100</f>
        <v>4.6378557446167745</v>
      </c>
      <c r="L33" s="10">
        <f>'Valori assoluti'!L33/'Valori assoluti'!$T$33*100</f>
        <v>5.2251166992922755</v>
      </c>
      <c r="M33" s="10">
        <f>'Valori assoluti'!M33/'Valori assoluti'!$T$33*100</f>
        <v>4.7583195301912369</v>
      </c>
      <c r="N33" s="10">
        <f>'Valori assoluti'!N33/'Valori assoluti'!$T$33*100</f>
        <v>4.427044119861467</v>
      </c>
      <c r="O33" s="10">
        <f>'Valori assoluti'!O33/'Valori assoluti'!$T$33*100</f>
        <v>3.9301310043668125</v>
      </c>
      <c r="P33" s="10">
        <f>'Valori assoluti'!P33/'Valori assoluti'!$T$33*100</f>
        <v>4.4571600662550823</v>
      </c>
      <c r="Q33" s="10">
        <f>'Valori assoluti'!Q33/'Valori assoluti'!$T$33*100</f>
        <v>4.4421020930582742</v>
      </c>
      <c r="R33" s="10">
        <f>'Valori assoluti'!R33/'Valori assoluti'!$T$33*100</f>
        <v>3.4934497816593884</v>
      </c>
      <c r="S33" s="10">
        <f>'Valori assoluti'!S33/'Valori assoluti'!$T$33*100</f>
        <v>3.9903628971540428</v>
      </c>
      <c r="T33" s="10">
        <f t="shared" si="0"/>
        <v>99.999999999999986</v>
      </c>
    </row>
    <row r="34" spans="1:20" ht="15" thickBot="1">
      <c r="A34" s="93"/>
      <c r="B34" s="2" t="s">
        <v>3</v>
      </c>
      <c r="C34" s="10">
        <f>'Valori assoluti'!C34/'Valori assoluti'!$T$34*100</f>
        <v>7.17811907238573</v>
      </c>
      <c r="D34" s="10">
        <f>'Valori assoluti'!D34/'Valori assoluti'!$T$34*100</f>
        <v>7.8756654225050475</v>
      </c>
      <c r="E34" s="10">
        <f>'Valori assoluti'!E34/'Valori assoluti'!$T$34*100</f>
        <v>6.8998347916539196</v>
      </c>
      <c r="F34" s="10">
        <f>'Valori assoluti'!F34/'Valori assoluti'!$T$34*100</f>
        <v>6.8090313895857557</v>
      </c>
      <c r="G34" s="10">
        <f>'Valori assoluti'!G34/'Valori assoluti'!$T$34*100</f>
        <v>6.7742764486324418</v>
      </c>
      <c r="H34" s="10">
        <f>'Valori assoluti'!H34/'Valori assoluti'!$T$34*100</f>
        <v>6.6646270574557906</v>
      </c>
      <c r="I34" s="10">
        <f>'Valori assoluti'!I34/'Valori assoluti'!$T$34*100</f>
        <v>6.07403781435477</v>
      </c>
      <c r="J34" s="10">
        <f>'Valori assoluti'!J34/'Valori assoluti'!$T$34*100</f>
        <v>5.7025026005017434</v>
      </c>
      <c r="K34" s="10">
        <f>'Valori assoluti'!K34/'Valori assoluti'!$T$34*100</f>
        <v>5.8868016887964263</v>
      </c>
      <c r="L34" s="10">
        <f>'Valori assoluti'!L34/'Valori assoluti'!$T$34*100</f>
        <v>5.5125741907850454</v>
      </c>
      <c r="M34" s="10">
        <f>'Valori assoluti'!M34/'Valori assoluti'!$T$34*100</f>
        <v>5.4266658508229826</v>
      </c>
      <c r="N34" s="10">
        <f>'Valori assoluti'!N34/'Valori assoluti'!$T$34*100</f>
        <v>5.0561096493911766</v>
      </c>
      <c r="O34" s="10">
        <f>'Valori assoluti'!O34/'Valori assoluti'!$T$34*100</f>
        <v>5.0673682922352077</v>
      </c>
      <c r="P34" s="10">
        <f>'Valori assoluti'!P34/'Valori assoluti'!$T$34*100</f>
        <v>4.7934895673988862</v>
      </c>
      <c r="Q34" s="10">
        <f>'Valori assoluti'!Q34/'Valori assoluti'!$T$34*100</f>
        <v>4.9002019213118766</v>
      </c>
      <c r="R34" s="10">
        <f>'Valori assoluti'!R34/'Valori assoluti'!$T$34*100</f>
        <v>4.6882457321177258</v>
      </c>
      <c r="S34" s="10">
        <f>'Valori assoluti'!S34/'Valori assoluti'!$T$34*100</f>
        <v>4.6904485100654716</v>
      </c>
      <c r="T34" s="10">
        <f t="shared" si="0"/>
        <v>99.999999999999972</v>
      </c>
    </row>
    <row r="35" spans="1:20" ht="15" thickBot="1">
      <c r="A35" s="90" t="s">
        <v>18</v>
      </c>
      <c r="B35" s="2" t="s">
        <v>2</v>
      </c>
      <c r="C35" s="12">
        <f>'Valori assoluti'!C35/'Valori assoluti'!$T$35*100</f>
        <v>8.9913281606572344</v>
      </c>
      <c r="D35" s="12">
        <f>'Valori assoluti'!D35/'Valori assoluti'!$T$35*100</f>
        <v>9.5593082813530099</v>
      </c>
      <c r="E35" s="12">
        <f>'Valori assoluti'!E35/'Valori assoluti'!$T$35*100</f>
        <v>7.8959379278868091</v>
      </c>
      <c r="F35" s="12">
        <f>'Valori assoluti'!F35/'Valori assoluti'!$T$35*100</f>
        <v>7.8097266595669153</v>
      </c>
      <c r="G35" s="12">
        <f>'Valori assoluti'!G35/'Valori assoluti'!$T$35*100</f>
        <v>7.0287539936102235</v>
      </c>
      <c r="H35" s="12">
        <f>'Valori assoluti'!H35/'Valori assoluti'!$T$35*100</f>
        <v>7.3735990668898026</v>
      </c>
      <c r="I35" s="12">
        <f>'Valori assoluti'!I35/'Valori assoluti'!$T$35*100</f>
        <v>5.4566661595415589</v>
      </c>
      <c r="J35" s="12">
        <f>'Valori assoluti'!J35/'Valori assoluti'!$T$35*100</f>
        <v>5.4160961509204322</v>
      </c>
      <c r="K35" s="12">
        <f>'Valori assoluti'!K35/'Valori assoluti'!$T$35*100</f>
        <v>5.1929611035042349</v>
      </c>
      <c r="L35" s="12">
        <f>'Valori assoluti'!L35/'Valori assoluti'!$T$35*100</f>
        <v>4.9241847963892695</v>
      </c>
      <c r="M35" s="12">
        <f>'Valori assoluti'!M35/'Valori assoluti'!$T$35*100</f>
        <v>4.5742684720320508</v>
      </c>
      <c r="N35" s="12">
        <f>'Valori assoluti'!N35/'Valori assoluti'!$T$35*100</f>
        <v>4.6452659871190223</v>
      </c>
      <c r="O35" s="12">
        <f>'Valori assoluti'!O35/'Valori assoluti'!$T$35*100</f>
        <v>4.2699934073735992</v>
      </c>
      <c r="P35" s="12">
        <f>'Valori assoluti'!P35/'Valori assoluti'!$T$35*100</f>
        <v>4.5590547187991275</v>
      </c>
      <c r="Q35" s="12">
        <f>'Valori assoluti'!Q35/'Valori assoluti'!$T$35*100</f>
        <v>4.2852071606065216</v>
      </c>
      <c r="R35" s="12">
        <f>'Valori assoluti'!R35/'Valori assoluti'!$T$35*100</f>
        <v>3.92007708301638</v>
      </c>
      <c r="S35" s="12">
        <f>'Valori assoluti'!S35/'Valori assoluti'!$T$35*100</f>
        <v>4.0975708707338097</v>
      </c>
      <c r="T35" s="12">
        <f t="shared" si="0"/>
        <v>100</v>
      </c>
    </row>
    <row r="36" spans="1:20" ht="15" thickBot="1">
      <c r="A36" s="91"/>
      <c r="B36" s="2" t="s">
        <v>3</v>
      </c>
      <c r="C36" s="12">
        <f>'Valori assoluti'!C36/'Valori assoluti'!$T$36*100</f>
        <v>7.2722649893603704</v>
      </c>
      <c r="D36" s="12">
        <f>'Valori assoluti'!D36/'Valori assoluti'!$T$36*100</f>
        <v>7.6025628989861049</v>
      </c>
      <c r="E36" s="12">
        <f>'Valori assoluti'!E36/'Valori assoluti'!$T$36*100</f>
        <v>6.7340249092502189</v>
      </c>
      <c r="F36" s="12">
        <f>'Valori assoluti'!F36/'Valori assoluti'!$T$36*100</f>
        <v>6.6105739141319315</v>
      </c>
      <c r="G36" s="12">
        <f>'Valori assoluti'!G36/'Valori assoluti'!$T$36*100</f>
        <v>6.6094004255851795</v>
      </c>
      <c r="H36" s="12">
        <f>'Valori assoluti'!H36/'Valori assoluti'!$T$36*100</f>
        <v>6.5867129803479783</v>
      </c>
      <c r="I36" s="12">
        <f>'Valori assoluti'!I36/'Valori assoluti'!$T$36*100</f>
        <v>6.074211415696583</v>
      </c>
      <c r="J36" s="12">
        <f>'Valori assoluti'!J36/'Valori assoluti'!$T$36*100</f>
        <v>5.9058549255225934</v>
      </c>
      <c r="K36" s="12">
        <f>'Valori assoluti'!K36/'Valori assoluti'!$T$36*100</f>
        <v>5.9303417198648143</v>
      </c>
      <c r="L36" s="12">
        <f>'Valori assoluti'!L36/'Valori assoluti'!$T$36*100</f>
        <v>5.8145575165853041</v>
      </c>
      <c r="M36" s="12">
        <f>'Valori assoluti'!M36/'Valori assoluti'!$T$36*100</f>
        <v>5.4731505820503195</v>
      </c>
      <c r="N36" s="12">
        <f>'Valori assoluti'!N36/'Valori assoluti'!$T$36*100</f>
        <v>5.127519088747027</v>
      </c>
      <c r="O36" s="12">
        <f>'Valori assoluti'!O36/'Valori assoluti'!$T$36*100</f>
        <v>5.0053980473150581</v>
      </c>
      <c r="P36" s="12">
        <f>'Valori assoluti'!P36/'Valori assoluti'!$T$36*100</f>
        <v>4.8332081612216795</v>
      </c>
      <c r="Q36" s="12">
        <f>'Valori assoluti'!Q36/'Valori assoluti'!$T$36*100</f>
        <v>4.8315652772562272</v>
      </c>
      <c r="R36" s="12">
        <f>'Valori assoluti'!R36/'Valori assoluti'!$T$36*100</f>
        <v>4.8069220177744398</v>
      </c>
      <c r="S36" s="12">
        <f>'Valori assoluti'!S36/'Valori assoluti'!$T$36*100</f>
        <v>4.7817311303041681</v>
      </c>
      <c r="T36" s="12">
        <f t="shared" si="0"/>
        <v>99.999999999999986</v>
      </c>
    </row>
    <row r="37" spans="1:20" ht="15" thickBot="1">
      <c r="A37" s="96" t="s">
        <v>0</v>
      </c>
      <c r="B37" s="2" t="s">
        <v>2</v>
      </c>
      <c r="C37" s="12">
        <f>'Valori assoluti'!C37/'Valori assoluti'!$T$37*100</f>
        <v>8.7664463524615481</v>
      </c>
      <c r="D37" s="12">
        <f>'Valori assoluti'!D37/'Valori assoluti'!$T$37*100</f>
        <v>8.6231391685712513</v>
      </c>
      <c r="E37" s="12">
        <f>'Valori assoluti'!E37/'Valori assoluti'!$T$37*100</f>
        <v>8.1079745506207921</v>
      </c>
      <c r="F37" s="12">
        <f>'Valori assoluti'!F37/'Valori assoluti'!$T$37*100</f>
        <v>7.5631601704861326</v>
      </c>
      <c r="G37" s="12">
        <f>'Valori assoluti'!G37/'Valori assoluti'!$T$37*100</f>
        <v>7.1875965161529427</v>
      </c>
      <c r="H37" s="12">
        <f>'Valori assoluti'!H37/'Valori assoluti'!$T$37*100</f>
        <v>7.0035209092593735</v>
      </c>
      <c r="I37" s="12">
        <f>'Valori assoluti'!I37/'Valori assoluti'!$T$37*100</f>
        <v>6.3388720736302435</v>
      </c>
      <c r="J37" s="12">
        <f>'Valori assoluti'!J37/'Valori assoluti'!$T$37*100</f>
        <v>5.8447093705602571</v>
      </c>
      <c r="K37" s="12">
        <f>'Valori assoluti'!K37/'Valori assoluti'!$T$37*100</f>
        <v>5.234418432268825</v>
      </c>
      <c r="L37" s="12">
        <f>'Valori assoluti'!L37/'Valori assoluti'!$T$37*100</f>
        <v>5.0824634010748042</v>
      </c>
      <c r="M37" s="12">
        <f>'Valori assoluti'!M37/'Valori assoluti'!$T$37*100</f>
        <v>4.7686700846253629</v>
      </c>
      <c r="N37" s="12">
        <f>'Valori assoluti'!N37/'Valori assoluti'!$T$37*100</f>
        <v>4.6364815615541417</v>
      </c>
      <c r="O37" s="12">
        <f>'Valori assoluti'!O37/'Valori assoluti'!$T$37*100</f>
        <v>4.2016183828525548</v>
      </c>
      <c r="P37" s="12">
        <f>'Valori assoluti'!P37/'Valori assoluti'!$T$37*100</f>
        <v>4.1769102476990545</v>
      </c>
      <c r="Q37" s="12">
        <f>'Valori assoluti'!Q37/'Valori assoluti'!$T$37*100</f>
        <v>4.2349743653097782</v>
      </c>
      <c r="R37" s="12">
        <f>'Valori assoluti'!R37/'Valori assoluti'!$T$37*100</f>
        <v>4.0558403854469089</v>
      </c>
      <c r="S37" s="12">
        <f>'Valori assoluti'!S37/'Valori assoluti'!$T$37*100</f>
        <v>4.1732040274260296</v>
      </c>
      <c r="T37" s="11">
        <f t="shared" si="0"/>
        <v>100</v>
      </c>
    </row>
    <row r="38" spans="1:20" ht="15" thickBot="1">
      <c r="A38" s="97"/>
      <c r="B38" s="2" t="s">
        <v>3</v>
      </c>
      <c r="C38" s="12">
        <f>'Valori assoluti'!C38/'Valori assoluti'!$T$38*100</f>
        <v>7.2079910712561643</v>
      </c>
      <c r="D38" s="12">
        <f>'Valori assoluti'!D38/'Valori assoluti'!$T$38*100</f>
        <v>7.3085166776731203</v>
      </c>
      <c r="E38" s="12">
        <f>'Valori assoluti'!E38/'Valori assoluti'!$T$38*100</f>
        <v>6.8833779384333758</v>
      </c>
      <c r="F38" s="12">
        <f>'Valori assoluti'!F38/'Valori assoluti'!$T$38*100</f>
        <v>6.6266379340307946</v>
      </c>
      <c r="G38" s="12">
        <f>'Valori assoluti'!G38/'Valori assoluti'!$T$38*100</f>
        <v>6.4659630260408818</v>
      </c>
      <c r="H38" s="12">
        <f>'Valori assoluti'!H38/'Valori assoluti'!$T$38*100</f>
        <v>6.4292169198150919</v>
      </c>
      <c r="I38" s="12">
        <f>'Valori assoluti'!I38/'Valori assoluti'!$T$38*100</f>
        <v>6.2920224454408178</v>
      </c>
      <c r="J38" s="12">
        <f>'Valori assoluti'!J38/'Valori assoluti'!$T$38*100</f>
        <v>6.0002355767188407</v>
      </c>
      <c r="K38" s="12">
        <f>'Valori assoluti'!K38/'Valori assoluti'!$T$38*100</f>
        <v>5.9330189735806504</v>
      </c>
      <c r="L38" s="12">
        <f>'Valori assoluti'!L38/'Valori assoluti'!$T$38*100</f>
        <v>5.8840112922348506</v>
      </c>
      <c r="M38" s="12">
        <f>'Valori assoluti'!M38/'Valori assoluti'!$T$38*100</f>
        <v>5.6387604802675533</v>
      </c>
      <c r="N38" s="12">
        <f>'Valori assoluti'!N38/'Valori assoluti'!$T$38*100</f>
        <v>5.1530283194111357</v>
      </c>
      <c r="O38" s="12">
        <f>'Valori assoluti'!O38/'Valori assoluti'!$T$38*100</f>
        <v>4.9836641062180673</v>
      </c>
      <c r="P38" s="12">
        <f>'Valori assoluti'!P38/'Valori assoluti'!$T$38*100</f>
        <v>4.8495398530155747</v>
      </c>
      <c r="Q38" s="12">
        <f>'Valori assoluti'!Q38/'Valori assoluti'!$T$38*100</f>
        <v>4.7679183128072635</v>
      </c>
      <c r="R38" s="12">
        <f>'Valori assoluti'!R38/'Valori assoluti'!$T$38*100</f>
        <v>4.8114613866586335</v>
      </c>
      <c r="S38" s="12">
        <f>'Valori assoluti'!S38/'Valori assoluti'!$T$38*100</f>
        <v>4.7646356863971828</v>
      </c>
      <c r="T38" s="11">
        <f t="shared" si="0"/>
        <v>100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P1"/>
    <mergeCell ref="A3:N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workbookViewId="0">
      <selection sqref="A1:P1"/>
    </sheetView>
  </sheetViews>
  <sheetFormatPr defaultRowHeight="14.4"/>
  <sheetData>
    <row r="1" spans="1:20" ht="15.6">
      <c r="A1" s="119" t="s">
        <v>88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7"/>
      <c r="R1" s="7"/>
      <c r="S1" s="78"/>
    </row>
    <row r="2" spans="1:20" ht="15.6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0" ht="16.2" thickBot="1">
      <c r="A3" s="89" t="s">
        <v>20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"/>
      <c r="R3" s="8"/>
      <c r="S3" s="8"/>
    </row>
    <row r="4" spans="1:20" ht="15" thickBot="1">
      <c r="A4" s="111"/>
      <c r="B4" s="112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2016</v>
      </c>
      <c r="S4" s="1">
        <v>2017</v>
      </c>
      <c r="T4" s="1" t="s">
        <v>0</v>
      </c>
    </row>
    <row r="5" spans="1:20" ht="15" thickBot="1">
      <c r="A5" s="92" t="s">
        <v>1</v>
      </c>
      <c r="B5" s="2" t="s">
        <v>2</v>
      </c>
      <c r="C5" s="87">
        <v>7.27</v>
      </c>
      <c r="D5" s="87">
        <v>7.13</v>
      </c>
      <c r="E5" s="87">
        <v>8.0500000000000007</v>
      </c>
      <c r="F5" s="87">
        <v>7.14</v>
      </c>
      <c r="G5" s="87">
        <v>7.99</v>
      </c>
      <c r="H5" s="87">
        <v>7.09</v>
      </c>
      <c r="I5" s="87">
        <v>7.11</v>
      </c>
      <c r="J5" s="87">
        <v>7.72</v>
      </c>
      <c r="K5" s="87">
        <v>5.97</v>
      </c>
      <c r="L5" s="87">
        <v>7.15</v>
      </c>
      <c r="M5" s="87">
        <v>7.41</v>
      </c>
      <c r="N5" s="87">
        <v>6.61</v>
      </c>
      <c r="O5" s="10">
        <v>7.09</v>
      </c>
      <c r="P5" s="10">
        <v>7.31</v>
      </c>
      <c r="Q5" s="10">
        <f>'Valori assoluti'!Q5/'Valori assoluti'!$Q$37*100</f>
        <v>8.4305717619603282</v>
      </c>
      <c r="R5" s="10">
        <f>'Valori assoluti'!R5/'Valori assoluti'!$R$37*100</f>
        <v>7.0057873895826992</v>
      </c>
      <c r="S5" s="10">
        <f>'Valori assoluti'!S5/'Valori assoluti'!$S$37*100</f>
        <v>7.0751924215512147</v>
      </c>
      <c r="T5" s="10">
        <f>'Valori assoluti'!T5/'Valori assoluti'!$T$37*100</f>
        <v>7.2926060905553145</v>
      </c>
    </row>
    <row r="6" spans="1:20" ht="15" thickBot="1">
      <c r="A6" s="93"/>
      <c r="B6" s="2" t="s">
        <v>3</v>
      </c>
      <c r="C6" s="87">
        <v>7.47</v>
      </c>
      <c r="D6" s="87">
        <v>7.45</v>
      </c>
      <c r="E6" s="87">
        <v>7.94</v>
      </c>
      <c r="F6" s="87">
        <v>7.48</v>
      </c>
      <c r="G6" s="87">
        <v>7.01</v>
      </c>
      <c r="H6" s="87">
        <v>7.28</v>
      </c>
      <c r="I6" s="87">
        <v>7.63</v>
      </c>
      <c r="J6" s="87">
        <v>7.64</v>
      </c>
      <c r="K6" s="87">
        <v>6.98</v>
      </c>
      <c r="L6" s="87">
        <v>7.43</v>
      </c>
      <c r="M6" s="87">
        <v>6.95</v>
      </c>
      <c r="N6" s="87">
        <v>7.54</v>
      </c>
      <c r="O6" s="10">
        <v>7.52</v>
      </c>
      <c r="P6" s="10">
        <v>7.5</v>
      </c>
      <c r="Q6" s="10">
        <f>'Valori assoluti'!Q6/'Valori assoluti'!$Q$38*100</f>
        <v>7.4554511582698852</v>
      </c>
      <c r="R6" s="10">
        <f>'Valori assoluti'!R6/'Valori assoluti'!$R$38*100</f>
        <v>7.4999498344536963</v>
      </c>
      <c r="S6" s="10">
        <f>'Valori assoluti'!S6/'Valori assoluti'!$S$38*100</f>
        <v>6.770010131712259</v>
      </c>
      <c r="T6" s="10">
        <f>'Valori assoluti'!T6/'Valori assoluti'!$T$38*100</f>
        <v>7.39365255909693</v>
      </c>
    </row>
    <row r="7" spans="1:20" ht="15" thickBot="1">
      <c r="A7" s="92" t="s">
        <v>4</v>
      </c>
      <c r="B7" s="2" t="s">
        <v>2</v>
      </c>
      <c r="C7" s="87">
        <v>6.68</v>
      </c>
      <c r="D7" s="87">
        <v>5.95</v>
      </c>
      <c r="E7" s="87">
        <v>6.35</v>
      </c>
      <c r="F7" s="87">
        <v>6.14</v>
      </c>
      <c r="G7" s="87">
        <v>6.48</v>
      </c>
      <c r="H7" s="87">
        <v>6.28</v>
      </c>
      <c r="I7" s="87">
        <v>6.78</v>
      </c>
      <c r="J7" s="87">
        <v>7.21</v>
      </c>
      <c r="K7" s="87">
        <v>6.73</v>
      </c>
      <c r="L7" s="87">
        <v>6.85</v>
      </c>
      <c r="M7" s="87">
        <v>6.81</v>
      </c>
      <c r="N7" s="87">
        <v>5.36</v>
      </c>
      <c r="O7" s="10">
        <v>6.47</v>
      </c>
      <c r="P7" s="10">
        <v>6</v>
      </c>
      <c r="Q7" s="10">
        <f>'Valori assoluti'!Q7/'Valori assoluti'!$Q$37*100</f>
        <v>5.7176196032672113</v>
      </c>
      <c r="R7" s="10">
        <f>'Valori assoluti'!R7/'Valori assoluti'!$R$37*100</f>
        <v>7.340846786475784</v>
      </c>
      <c r="S7" s="10">
        <f>'Valori assoluti'!S7/'Valori assoluti'!$S$37*100</f>
        <v>5.8910597986974542</v>
      </c>
      <c r="T7" s="10">
        <f>'Valori assoluti'!T7/'Valori assoluti'!$T$37*100</f>
        <v>6.4167026993637659</v>
      </c>
    </row>
    <row r="8" spans="1:20" ht="15" thickBot="1">
      <c r="A8" s="93"/>
      <c r="B8" s="2" t="s">
        <v>3</v>
      </c>
      <c r="C8" s="87">
        <v>6.76</v>
      </c>
      <c r="D8" s="87">
        <v>6.58</v>
      </c>
      <c r="E8" s="87">
        <v>6.97</v>
      </c>
      <c r="F8" s="87">
        <v>7.11</v>
      </c>
      <c r="G8" s="87">
        <v>6.66</v>
      </c>
      <c r="H8" s="87">
        <v>6.71</v>
      </c>
      <c r="I8" s="87">
        <v>7.11</v>
      </c>
      <c r="J8" s="87">
        <v>7.58</v>
      </c>
      <c r="K8" s="87">
        <v>6.49</v>
      </c>
      <c r="L8" s="87">
        <v>6.88</v>
      </c>
      <c r="M8" s="87">
        <v>6.9</v>
      </c>
      <c r="N8" s="87">
        <v>6.22</v>
      </c>
      <c r="O8" s="10">
        <v>6.68</v>
      </c>
      <c r="P8" s="10">
        <v>6.94</v>
      </c>
      <c r="Q8" s="10">
        <f>'Valori assoluti'!Q8/'Valori assoluti'!$Q$38*100</f>
        <v>6.5498947027377286</v>
      </c>
      <c r="R8" s="10">
        <f>'Valori assoluti'!R8/'Valori assoluti'!$R$38*100</f>
        <v>7.2988863248720781</v>
      </c>
      <c r="S8" s="10">
        <f>'Valori assoluti'!S8/'Valori assoluti'!$S$38*100</f>
        <v>6.613171225937184</v>
      </c>
      <c r="T8" s="10">
        <f>'Valori assoluti'!T8/'Valori assoluti'!$T$38*100</f>
        <v>6.8311455593788502</v>
      </c>
    </row>
    <row r="9" spans="1:20" ht="15" thickBot="1">
      <c r="A9" s="92" t="s">
        <v>5</v>
      </c>
      <c r="B9" s="2" t="s">
        <v>2</v>
      </c>
      <c r="C9" s="87">
        <v>7.76</v>
      </c>
      <c r="D9" s="87">
        <v>7.89</v>
      </c>
      <c r="E9" s="87">
        <v>8.08</v>
      </c>
      <c r="F9" s="87">
        <v>6.83</v>
      </c>
      <c r="G9" s="87">
        <v>6.77</v>
      </c>
      <c r="H9" s="87">
        <v>6.7</v>
      </c>
      <c r="I9" s="87">
        <v>8.0299999999999994</v>
      </c>
      <c r="J9" s="87">
        <v>8.41</v>
      </c>
      <c r="K9" s="87">
        <v>7.53</v>
      </c>
      <c r="L9" s="87">
        <v>7.68</v>
      </c>
      <c r="M9" s="87">
        <v>6.68</v>
      </c>
      <c r="N9" s="87">
        <v>7.22</v>
      </c>
      <c r="O9" s="10">
        <v>7.06</v>
      </c>
      <c r="P9" s="10">
        <v>7.99</v>
      </c>
      <c r="Q9" s="10">
        <f>'Valori assoluti'!Q9/'Valori assoluti'!$Q$37*100</f>
        <v>6.7677946324387399</v>
      </c>
      <c r="R9" s="10">
        <f>'Valori assoluti'!R9/'Valori assoluti'!$R$37*100</f>
        <v>6.9144075540664023</v>
      </c>
      <c r="S9" s="10">
        <f>'Valori assoluti'!S9/'Valori assoluti'!$S$37*100</f>
        <v>7.8448786264061567</v>
      </c>
      <c r="T9" s="10">
        <f>'Valori assoluti'!T9/'Valori assoluti'!$T$37*100</f>
        <v>7.451973562295386</v>
      </c>
    </row>
    <row r="10" spans="1:20" ht="15" thickBot="1">
      <c r="A10" s="93"/>
      <c r="B10" s="2" t="s">
        <v>3</v>
      </c>
      <c r="C10" s="87">
        <v>8.01</v>
      </c>
      <c r="D10" s="87">
        <v>8.07</v>
      </c>
      <c r="E10" s="87">
        <v>8.59</v>
      </c>
      <c r="F10" s="87">
        <v>7.81</v>
      </c>
      <c r="G10" s="87">
        <v>7.58</v>
      </c>
      <c r="H10" s="87">
        <v>7.63</v>
      </c>
      <c r="I10" s="87">
        <v>8.2799999999999994</v>
      </c>
      <c r="J10" s="87">
        <v>8.34</v>
      </c>
      <c r="K10" s="87">
        <v>8.18</v>
      </c>
      <c r="L10" s="87">
        <v>7.91</v>
      </c>
      <c r="M10" s="87">
        <v>7.64</v>
      </c>
      <c r="N10" s="87">
        <v>8.07</v>
      </c>
      <c r="O10" s="10">
        <v>7.73</v>
      </c>
      <c r="P10" s="10">
        <v>8.27</v>
      </c>
      <c r="Q10" s="10">
        <f>'Valori assoluti'!Q10/'Valori assoluti'!$Q$38*100</f>
        <v>7.7685080187915121</v>
      </c>
      <c r="R10" s="10">
        <f>'Valori assoluti'!R10/'Valori assoluti'!$R$38*100</f>
        <v>7.7664292164141671</v>
      </c>
      <c r="S10" s="10">
        <f>'Valori assoluti'!S10/'Valori assoluti'!$S$38*100</f>
        <v>8.404052684903748</v>
      </c>
      <c r="T10" s="10">
        <f>'Valori assoluti'!T10/'Valori assoluti'!$T$38*100</f>
        <v>8.0053989549662283</v>
      </c>
    </row>
    <row r="11" spans="1:20" ht="15" thickBot="1">
      <c r="A11" s="90" t="s">
        <v>6</v>
      </c>
      <c r="B11" s="2" t="s">
        <v>2</v>
      </c>
      <c r="C11" s="77">
        <v>21.72</v>
      </c>
      <c r="D11" s="77">
        <v>20.97</v>
      </c>
      <c r="E11" s="77">
        <v>22.47</v>
      </c>
      <c r="F11" s="77">
        <v>20.11</v>
      </c>
      <c r="G11" s="77">
        <v>21.24</v>
      </c>
      <c r="H11" s="77">
        <v>20.07</v>
      </c>
      <c r="I11" s="77">
        <v>21.93</v>
      </c>
      <c r="J11" s="77">
        <v>23.34</v>
      </c>
      <c r="K11" s="77">
        <v>20.23</v>
      </c>
      <c r="L11" s="77">
        <v>21.68</v>
      </c>
      <c r="M11" s="77">
        <v>20.91</v>
      </c>
      <c r="N11" s="77">
        <v>19.18</v>
      </c>
      <c r="O11" s="12">
        <v>20.61</v>
      </c>
      <c r="P11" s="12">
        <v>21.3</v>
      </c>
      <c r="Q11" s="12">
        <f>'Valori assoluti'!Q11/'Valori assoluti'!$Q$37*100</f>
        <v>20.915985997666279</v>
      </c>
      <c r="R11" s="12">
        <f>'Valori assoluti'!R11/'Valori assoluti'!$R$37*100</f>
        <v>21.261041730124887</v>
      </c>
      <c r="S11" s="12">
        <f>'Valori assoluti'!S11/'Valori assoluti'!$S$37*100</f>
        <v>20.811130846654827</v>
      </c>
      <c r="T11" s="12">
        <f>'Valori assoluti'!T11/'Valori assoluti'!$T$37*100</f>
        <v>21.161282352214467</v>
      </c>
    </row>
    <row r="12" spans="1:20" ht="15" thickBot="1">
      <c r="A12" s="91"/>
      <c r="B12" s="2" t="s">
        <v>3</v>
      </c>
      <c r="C12" s="77">
        <v>22.24</v>
      </c>
      <c r="D12" s="77">
        <v>22.09</v>
      </c>
      <c r="E12" s="77">
        <v>23.5</v>
      </c>
      <c r="F12" s="77">
        <v>22.4</v>
      </c>
      <c r="G12" s="77">
        <v>21.25</v>
      </c>
      <c r="H12" s="77">
        <v>21.61</v>
      </c>
      <c r="I12" s="77">
        <v>23.03</v>
      </c>
      <c r="J12" s="77">
        <v>23.56</v>
      </c>
      <c r="K12" s="77">
        <v>21.65</v>
      </c>
      <c r="L12" s="77">
        <v>22.22</v>
      </c>
      <c r="M12" s="77">
        <v>21.5</v>
      </c>
      <c r="N12" s="77">
        <v>21.82</v>
      </c>
      <c r="O12" s="12">
        <v>21.94</v>
      </c>
      <c r="P12" s="12">
        <v>22.7</v>
      </c>
      <c r="Q12" s="12">
        <f>'Valori assoluti'!Q12/'Valori assoluti'!$Q$38*100</f>
        <v>21.773853879799127</v>
      </c>
      <c r="R12" s="12">
        <f>'Valori assoluti'!R12/'Valori assoluti'!$R$38*100</f>
        <v>22.565265375739944</v>
      </c>
      <c r="S12" s="12">
        <f>'Valori assoluti'!S12/'Valori assoluti'!$S$38*100</f>
        <v>21.787234042553191</v>
      </c>
      <c r="T12" s="12">
        <f>'Valori assoluti'!T12/'Valori assoluti'!$T$38*100</f>
        <v>22.230197073442007</v>
      </c>
    </row>
    <row r="13" spans="1:20" ht="15" thickBot="1">
      <c r="A13" s="92" t="s">
        <v>7</v>
      </c>
      <c r="B13" s="2" t="s">
        <v>2</v>
      </c>
      <c r="C13" s="87">
        <v>7.34</v>
      </c>
      <c r="D13" s="87">
        <v>6.99</v>
      </c>
      <c r="E13" s="87">
        <v>8.01</v>
      </c>
      <c r="F13" s="87">
        <v>7.91</v>
      </c>
      <c r="G13" s="87">
        <v>7</v>
      </c>
      <c r="H13" s="87">
        <v>8.52</v>
      </c>
      <c r="I13" s="87">
        <v>9.06</v>
      </c>
      <c r="J13" s="87">
        <v>7.72</v>
      </c>
      <c r="K13" s="87">
        <v>6.99</v>
      </c>
      <c r="L13" s="87">
        <v>8.09</v>
      </c>
      <c r="M13" s="87">
        <v>8.5500000000000007</v>
      </c>
      <c r="N13" s="87">
        <v>8.1300000000000008</v>
      </c>
      <c r="O13" s="10">
        <v>7.09</v>
      </c>
      <c r="P13" s="10">
        <v>7.57</v>
      </c>
      <c r="Q13" s="10">
        <f>'Valori assoluti'!Q13/'Valori assoluti'!$Q$37*100</f>
        <v>7.1470245040840137</v>
      </c>
      <c r="R13" s="10">
        <f>'Valori assoluti'!R13/'Valori assoluti'!$R$37*100</f>
        <v>7.2190070057873896</v>
      </c>
      <c r="S13" s="10">
        <f>'Valori assoluti'!S13/'Valori assoluti'!$S$37*100</f>
        <v>8.4073416222616935</v>
      </c>
      <c r="T13" s="10">
        <f>'Valori assoluti'!T13/'Valori assoluti'!$T$37*100</f>
        <v>7.7410587435913278</v>
      </c>
    </row>
    <row r="14" spans="1:20" ht="15" thickBot="1">
      <c r="A14" s="93"/>
      <c r="B14" s="2" t="s">
        <v>3</v>
      </c>
      <c r="C14" s="87">
        <v>8.2200000000000006</v>
      </c>
      <c r="D14" s="87">
        <v>8.11</v>
      </c>
      <c r="E14" s="87">
        <v>8.58</v>
      </c>
      <c r="F14" s="87">
        <v>8.3800000000000008</v>
      </c>
      <c r="G14" s="87">
        <v>8.07</v>
      </c>
      <c r="H14" s="87">
        <v>8.2799999999999994</v>
      </c>
      <c r="I14" s="87">
        <v>8.65</v>
      </c>
      <c r="J14" s="87">
        <v>8.24</v>
      </c>
      <c r="K14" s="87">
        <v>8.2200000000000006</v>
      </c>
      <c r="L14" s="87">
        <v>8.7799999999999994</v>
      </c>
      <c r="M14" s="87">
        <v>8.85</v>
      </c>
      <c r="N14" s="87">
        <v>7.75</v>
      </c>
      <c r="O14" s="10">
        <v>7.95</v>
      </c>
      <c r="P14" s="10">
        <v>8.4700000000000006</v>
      </c>
      <c r="Q14" s="10">
        <f>'Valori assoluti'!Q14/'Valori assoluti'!$Q$38*100</f>
        <v>8.2520654462983956</v>
      </c>
      <c r="R14" s="10">
        <f>'Valori assoluti'!R14/'Valori assoluti'!$R$38*100</f>
        <v>8.3603892846393091</v>
      </c>
      <c r="S14" s="10">
        <f>'Valori assoluti'!S14/'Valori assoluti'!$S$38*100</f>
        <v>8.3683890577507594</v>
      </c>
      <c r="T14" s="10">
        <f>'Valori assoluti'!T14/'Valori assoluti'!$T$38*100</f>
        <v>8.3274632249294243</v>
      </c>
    </row>
    <row r="15" spans="1:20" ht="15" thickBot="1">
      <c r="A15" s="92" t="s">
        <v>8</v>
      </c>
      <c r="B15" s="2" t="s">
        <v>2</v>
      </c>
      <c r="C15" s="87">
        <v>8.2200000000000006</v>
      </c>
      <c r="D15" s="87">
        <v>8.2100000000000009</v>
      </c>
      <c r="E15" s="87">
        <v>9.49</v>
      </c>
      <c r="F15" s="87">
        <v>9.2899999999999991</v>
      </c>
      <c r="G15" s="87">
        <v>9.32</v>
      </c>
      <c r="H15" s="87">
        <v>8.6300000000000008</v>
      </c>
      <c r="I15" s="87">
        <v>8.93</v>
      </c>
      <c r="J15" s="87">
        <v>9.24</v>
      </c>
      <c r="K15" s="87">
        <v>9.75</v>
      </c>
      <c r="L15" s="87">
        <v>8.19</v>
      </c>
      <c r="M15" s="87">
        <v>9.51</v>
      </c>
      <c r="N15" s="87">
        <v>8.02</v>
      </c>
      <c r="O15" s="10">
        <v>8.5299999999999994</v>
      </c>
      <c r="P15" s="10">
        <v>8.07</v>
      </c>
      <c r="Q15" s="10">
        <f>'Valori assoluti'!Q15/'Valori assoluti'!$Q$37*100</f>
        <v>7.9929988331388566</v>
      </c>
      <c r="R15" s="10">
        <f>'Valori assoluti'!R15/'Valori assoluti'!$R$37*100</f>
        <v>8.3155650319829419</v>
      </c>
      <c r="S15" s="10">
        <f>'Valori assoluti'!S15/'Valori assoluti'!$S$37*100</f>
        <v>8.7625814091178214</v>
      </c>
      <c r="T15" s="10">
        <f>'Valori assoluti'!T15/'Valori assoluti'!$T$37*100</f>
        <v>8.7689171659768981</v>
      </c>
    </row>
    <row r="16" spans="1:20" ht="15" thickBot="1">
      <c r="A16" s="93"/>
      <c r="B16" s="2" t="s">
        <v>3</v>
      </c>
      <c r="C16" s="87">
        <v>9.01</v>
      </c>
      <c r="D16" s="87">
        <v>9.01</v>
      </c>
      <c r="E16" s="87">
        <v>9.75</v>
      </c>
      <c r="F16" s="87">
        <v>9.34</v>
      </c>
      <c r="G16" s="87">
        <v>9.7200000000000006</v>
      </c>
      <c r="H16" s="87">
        <v>9.18</v>
      </c>
      <c r="I16" s="87">
        <v>9.2200000000000006</v>
      </c>
      <c r="J16" s="87">
        <v>9.0500000000000007</v>
      </c>
      <c r="K16" s="87">
        <v>9.57</v>
      </c>
      <c r="L16" s="87">
        <v>9.1</v>
      </c>
      <c r="M16" s="87">
        <v>9.66</v>
      </c>
      <c r="N16" s="87">
        <v>9.2100000000000009</v>
      </c>
      <c r="O16" s="10">
        <v>8.93</v>
      </c>
      <c r="P16" s="10">
        <v>9.2200000000000006</v>
      </c>
      <c r="Q16" s="10">
        <f>'Valori assoluti'!Q16/'Valori assoluti'!$Q$38*100</f>
        <v>9.0021059452454235</v>
      </c>
      <c r="R16" s="10">
        <f>'Valori assoluti'!R16/'Valori assoluti'!$R$38*100</f>
        <v>9.1068526136249623</v>
      </c>
      <c r="S16" s="10">
        <f>'Valori assoluti'!S16/'Valori assoluti'!$S$38*100</f>
        <v>9.1100303951367785</v>
      </c>
      <c r="T16" s="10">
        <f>'Valori assoluti'!T16/'Valori assoluti'!$T$38*100</f>
        <v>9.2564658085495033</v>
      </c>
    </row>
    <row r="17" spans="1:20" ht="15" thickBot="1">
      <c r="A17" s="92" t="s">
        <v>9</v>
      </c>
      <c r="B17" s="2" t="s">
        <v>2</v>
      </c>
      <c r="C17" s="87">
        <v>9.0500000000000007</v>
      </c>
      <c r="D17" s="87">
        <v>8.81</v>
      </c>
      <c r="E17" s="87">
        <v>10.92</v>
      </c>
      <c r="F17" s="87">
        <v>9.4600000000000009</v>
      </c>
      <c r="G17" s="87">
        <v>9.85</v>
      </c>
      <c r="H17" s="87">
        <v>9.51</v>
      </c>
      <c r="I17" s="87">
        <v>9.74</v>
      </c>
      <c r="J17" s="87">
        <v>9.7899999999999991</v>
      </c>
      <c r="K17" s="87">
        <v>8.7799999999999994</v>
      </c>
      <c r="L17" s="87">
        <v>9.92</v>
      </c>
      <c r="M17" s="87">
        <v>9.27</v>
      </c>
      <c r="N17" s="87">
        <v>9.81</v>
      </c>
      <c r="O17" s="10">
        <v>9.64</v>
      </c>
      <c r="P17" s="10">
        <v>9.7899999999999991</v>
      </c>
      <c r="Q17" s="10">
        <f>'Valori assoluti'!Q17/'Valori assoluti'!$Q$37*100</f>
        <v>8.8389731621936996</v>
      </c>
      <c r="R17" s="10">
        <f>'Valori assoluti'!R17/'Valori assoluti'!$R$37*100</f>
        <v>9.1989034419738047</v>
      </c>
      <c r="S17" s="10">
        <f>'Valori assoluti'!S17/'Valori assoluti'!$S$37*100</f>
        <v>9.769094138543517</v>
      </c>
      <c r="T17" s="10">
        <f>'Valori assoluti'!T17/'Valori assoluti'!$T$37*100</f>
        <v>9.5472234233121256</v>
      </c>
    </row>
    <row r="18" spans="1:20" ht="15" thickBot="1">
      <c r="A18" s="93"/>
      <c r="B18" s="2" t="s">
        <v>3</v>
      </c>
      <c r="C18" s="87">
        <v>9.51</v>
      </c>
      <c r="D18" s="87">
        <v>9.0500000000000007</v>
      </c>
      <c r="E18" s="87">
        <v>9.99</v>
      </c>
      <c r="F18" s="87">
        <v>9.4700000000000006</v>
      </c>
      <c r="G18" s="87">
        <v>9.61</v>
      </c>
      <c r="H18" s="87">
        <v>9.44</v>
      </c>
      <c r="I18" s="87">
        <v>9.36</v>
      </c>
      <c r="J18" s="87">
        <v>8.99</v>
      </c>
      <c r="K18" s="87">
        <v>9.2200000000000006</v>
      </c>
      <c r="L18" s="87">
        <v>9.24</v>
      </c>
      <c r="M18" s="87">
        <v>9.18</v>
      </c>
      <c r="N18" s="87">
        <v>9.83</v>
      </c>
      <c r="O18" s="10">
        <v>9.58</v>
      </c>
      <c r="P18" s="10">
        <v>9.1300000000000008</v>
      </c>
      <c r="Q18" s="10">
        <f>'Valori assoluti'!Q18/'Valori assoluti'!$Q$38*100</f>
        <v>9.1596468491819216</v>
      </c>
      <c r="R18" s="10">
        <f>'Valori assoluti'!R18/'Valori assoluti'!$R$38*100</f>
        <v>8.9290659175278417</v>
      </c>
      <c r="S18" s="10">
        <f>'Valori assoluti'!S18/'Valori assoluti'!$S$38*100</f>
        <v>9.6028368794326244</v>
      </c>
      <c r="T18" s="10">
        <f>'Valori assoluti'!T18/'Valori assoluti'!$T$38*100</f>
        <v>9.378038843125216</v>
      </c>
    </row>
    <row r="19" spans="1:20" ht="15" thickBot="1">
      <c r="A19" s="90" t="s">
        <v>10</v>
      </c>
      <c r="B19" s="2" t="s">
        <v>2</v>
      </c>
      <c r="C19" s="77">
        <v>24.61</v>
      </c>
      <c r="D19" s="77">
        <v>24.01</v>
      </c>
      <c r="E19" s="77">
        <v>28.43</v>
      </c>
      <c r="F19" s="77">
        <v>26.66</v>
      </c>
      <c r="G19" s="77">
        <v>26.16</v>
      </c>
      <c r="H19" s="77">
        <v>26.65</v>
      </c>
      <c r="I19" s="77">
        <v>27.73</v>
      </c>
      <c r="J19" s="77">
        <v>26.74</v>
      </c>
      <c r="K19" s="77">
        <v>25.51</v>
      </c>
      <c r="L19" s="77">
        <v>26.2</v>
      </c>
      <c r="M19" s="77">
        <v>27.33</v>
      </c>
      <c r="N19" s="77">
        <v>25.95</v>
      </c>
      <c r="O19" s="12">
        <v>25.26</v>
      </c>
      <c r="P19" s="12">
        <v>25.44</v>
      </c>
      <c r="Q19" s="12">
        <f>'Valori assoluti'!Q19/'Valori assoluti'!$Q$37*100</f>
        <v>23.978996499416567</v>
      </c>
      <c r="R19" s="12">
        <f>'Valori assoluti'!R19/'Valori assoluti'!$R$37*100</f>
        <v>24.733475479744136</v>
      </c>
      <c r="S19" s="12">
        <f>'Valori assoluti'!S19/'Valori assoluti'!$S$37*100</f>
        <v>26.93901716992303</v>
      </c>
      <c r="T19" s="12">
        <f>'Valori assoluti'!T19/'Valori assoluti'!$T$37*100</f>
        <v>26.057199332880348</v>
      </c>
    </row>
    <row r="20" spans="1:20" ht="15" thickBot="1">
      <c r="A20" s="91"/>
      <c r="B20" s="2" t="s">
        <v>3</v>
      </c>
      <c r="C20" s="77">
        <v>26.73</v>
      </c>
      <c r="D20" s="77">
        <v>26.17</v>
      </c>
      <c r="E20" s="77">
        <v>28.32</v>
      </c>
      <c r="F20" s="77">
        <v>27.19</v>
      </c>
      <c r="G20" s="77">
        <v>27.41</v>
      </c>
      <c r="H20" s="77">
        <v>26.9</v>
      </c>
      <c r="I20" s="77">
        <v>27.23</v>
      </c>
      <c r="J20" s="77">
        <v>26.28</v>
      </c>
      <c r="K20" s="77">
        <v>27</v>
      </c>
      <c r="L20" s="77">
        <v>27.12</v>
      </c>
      <c r="M20" s="77">
        <v>27.69</v>
      </c>
      <c r="N20" s="77">
        <v>26.79</v>
      </c>
      <c r="O20" s="12">
        <v>26.47</v>
      </c>
      <c r="P20" s="12">
        <v>26.82</v>
      </c>
      <c r="Q20" s="12">
        <f>'Valori assoluti'!Q20/'Valori assoluti'!$Q$38*100</f>
        <v>26.413818240725739</v>
      </c>
      <c r="R20" s="12">
        <f>'Valori assoluti'!R20/'Valori assoluti'!$R$38*100</f>
        <v>26.396307815792113</v>
      </c>
      <c r="S20" s="12">
        <f>'Valori assoluti'!S20/'Valori assoluti'!$S$38*100</f>
        <v>27.081256332320162</v>
      </c>
      <c r="T20" s="12">
        <f>'Valori assoluti'!T20/'Valori assoluti'!$T$38*100</f>
        <v>26.961967876604142</v>
      </c>
    </row>
    <row r="21" spans="1:20" ht="15" thickBot="1">
      <c r="A21" s="92" t="s">
        <v>11</v>
      </c>
      <c r="B21" s="2" t="s">
        <v>2</v>
      </c>
      <c r="C21" s="87">
        <v>10.15</v>
      </c>
      <c r="D21" s="87">
        <v>10.92</v>
      </c>
      <c r="E21" s="87">
        <v>9.33</v>
      </c>
      <c r="F21" s="87">
        <v>10.49</v>
      </c>
      <c r="G21" s="87">
        <v>11.33</v>
      </c>
      <c r="H21" s="87">
        <v>10.32</v>
      </c>
      <c r="I21" s="87">
        <v>11.56</v>
      </c>
      <c r="J21" s="87">
        <v>10.29</v>
      </c>
      <c r="K21" s="87">
        <v>11.75</v>
      </c>
      <c r="L21" s="87">
        <v>11.01</v>
      </c>
      <c r="M21" s="87">
        <v>9.33</v>
      </c>
      <c r="N21" s="87">
        <v>11.3</v>
      </c>
      <c r="O21" s="10">
        <v>9.8800000000000008</v>
      </c>
      <c r="P21" s="10">
        <v>8.75</v>
      </c>
      <c r="Q21" s="10">
        <f>'Valori assoluti'!Q21/'Valori assoluti'!$Q$37*100</f>
        <v>11.493582263710618</v>
      </c>
      <c r="R21" s="10">
        <f>'Valori assoluti'!R21/'Valori assoluti'!$R$37*100</f>
        <v>11.17879987816022</v>
      </c>
      <c r="S21" s="10">
        <f>'Valori assoluti'!S21/'Valori assoluti'!$S$37*100</f>
        <v>10.0947306098283</v>
      </c>
      <c r="T21" s="10">
        <f>'Valori assoluti'!T21/'Valori assoluti'!$T$37*100</f>
        <v>10.536784236209771</v>
      </c>
    </row>
    <row r="22" spans="1:20" ht="15" thickBot="1">
      <c r="A22" s="93"/>
      <c r="B22" s="2" t="s">
        <v>3</v>
      </c>
      <c r="C22" s="87">
        <v>9.68</v>
      </c>
      <c r="D22" s="87">
        <v>9.58</v>
      </c>
      <c r="E22" s="87">
        <v>8.8000000000000007</v>
      </c>
      <c r="F22" s="87">
        <v>9.6999999999999993</v>
      </c>
      <c r="G22" s="87">
        <v>9.82</v>
      </c>
      <c r="H22" s="87">
        <v>9.74</v>
      </c>
      <c r="I22" s="87">
        <v>10.050000000000001</v>
      </c>
      <c r="J22" s="87">
        <v>9.6300000000000008</v>
      </c>
      <c r="K22" s="87">
        <v>10</v>
      </c>
      <c r="L22" s="87">
        <v>9.9499999999999993</v>
      </c>
      <c r="M22" s="87">
        <v>9.61</v>
      </c>
      <c r="N22" s="87">
        <v>10.01</v>
      </c>
      <c r="O22" s="10">
        <v>9.7200000000000006</v>
      </c>
      <c r="P22" s="10">
        <v>9.2799999999999994</v>
      </c>
      <c r="Q22" s="10">
        <f>'Valori assoluti'!Q22/'Valori assoluti'!$Q$38*100</f>
        <v>10.02794427344889</v>
      </c>
      <c r="R22" s="10">
        <f>'Valori assoluti'!R22/'Valori assoluti'!$R$38*100</f>
        <v>9.7445570382261462</v>
      </c>
      <c r="S22" s="10">
        <f>'Valori assoluti'!S22/'Valori assoluti'!$S$38*100</f>
        <v>9.7698074974670721</v>
      </c>
      <c r="T22" s="10">
        <f>'Valori assoluti'!T22/'Valori assoluti'!$T$38*100</f>
        <v>9.7018409741290412</v>
      </c>
    </row>
    <row r="23" spans="1:20" ht="15" thickBot="1">
      <c r="A23" s="92" t="s">
        <v>12</v>
      </c>
      <c r="B23" s="2" t="s">
        <v>2</v>
      </c>
      <c r="C23" s="87">
        <v>9.57</v>
      </c>
      <c r="D23" s="87">
        <v>8.91</v>
      </c>
      <c r="E23" s="87">
        <v>8.1999999999999993</v>
      </c>
      <c r="F23" s="87">
        <v>9.56</v>
      </c>
      <c r="G23" s="87">
        <v>9.8800000000000008</v>
      </c>
      <c r="H23" s="87">
        <v>8.7100000000000009</v>
      </c>
      <c r="I23" s="87">
        <v>9.35</v>
      </c>
      <c r="J23" s="87">
        <v>9.5500000000000007</v>
      </c>
      <c r="K23" s="87">
        <v>9.84</v>
      </c>
      <c r="L23" s="87">
        <v>9.1199999999999992</v>
      </c>
      <c r="M23" s="87">
        <v>10</v>
      </c>
      <c r="N23" s="87">
        <v>10.18</v>
      </c>
      <c r="O23" s="10">
        <v>10.23</v>
      </c>
      <c r="P23" s="10">
        <v>9.49</v>
      </c>
      <c r="Q23" s="10">
        <f>'Valori assoluti'!Q23/'Valori assoluti'!$Q$37*100</f>
        <v>9.7724620770128343</v>
      </c>
      <c r="R23" s="10">
        <f>'Valori assoluti'!R23/'Valori assoluti'!$R$37*100</f>
        <v>10.295461468169357</v>
      </c>
      <c r="S23" s="10">
        <f>'Valori assoluti'!S23/'Valori assoluti'!$S$37*100</f>
        <v>9.7098875074008291</v>
      </c>
      <c r="T23" s="10">
        <f>'Valori assoluti'!T23/'Valori assoluti'!$T$37*100</f>
        <v>9.4570387300018535</v>
      </c>
    </row>
    <row r="24" spans="1:20" ht="15" thickBot="1">
      <c r="A24" s="93"/>
      <c r="B24" s="2" t="s">
        <v>3</v>
      </c>
      <c r="C24" s="87">
        <v>8.0399999999999991</v>
      </c>
      <c r="D24" s="87">
        <v>8.1199999999999992</v>
      </c>
      <c r="E24" s="87">
        <v>7.26</v>
      </c>
      <c r="F24" s="87">
        <v>7.79</v>
      </c>
      <c r="G24" s="87">
        <v>8.0500000000000007</v>
      </c>
      <c r="H24" s="87">
        <v>7.95</v>
      </c>
      <c r="I24" s="87">
        <v>7.53</v>
      </c>
      <c r="J24" s="87">
        <v>8.01</v>
      </c>
      <c r="K24" s="87">
        <v>8.19</v>
      </c>
      <c r="L24" s="87">
        <v>7.93</v>
      </c>
      <c r="M24" s="87">
        <v>8.42</v>
      </c>
      <c r="N24" s="87">
        <v>8.61</v>
      </c>
      <c r="O24" s="10">
        <v>8.2899999999999991</v>
      </c>
      <c r="P24" s="10">
        <v>8</v>
      </c>
      <c r="Q24" s="10">
        <f>'Valori assoluti'!Q24/'Valori assoluti'!$Q$38*100</f>
        <v>8.175522436416653</v>
      </c>
      <c r="R24" s="10">
        <f>'Valori assoluti'!R24/'Valori assoluti'!$R$38*100</f>
        <v>8.1637403431323357</v>
      </c>
      <c r="S24" s="10">
        <f>'Valori assoluti'!S24/'Valori assoluti'!$S$38*100</f>
        <v>8.3379939209726448</v>
      </c>
      <c r="T24" s="10">
        <f>'Valori assoluti'!T24/'Valori assoluti'!$T$38*100</f>
        <v>8.0271415275412359</v>
      </c>
    </row>
    <row r="25" spans="1:20" ht="15" thickBot="1">
      <c r="A25" s="92" t="s">
        <v>13</v>
      </c>
      <c r="B25" s="2" t="s">
        <v>2</v>
      </c>
      <c r="C25" s="87">
        <v>8.98</v>
      </c>
      <c r="D25" s="87">
        <v>8.18</v>
      </c>
      <c r="E25" s="87">
        <v>7.85</v>
      </c>
      <c r="F25" s="87">
        <v>8.0399999999999991</v>
      </c>
      <c r="G25" s="87">
        <v>7.56</v>
      </c>
      <c r="H25" s="87">
        <v>8.59</v>
      </c>
      <c r="I25" s="87">
        <v>8.4600000000000009</v>
      </c>
      <c r="J25" s="87">
        <v>7.5</v>
      </c>
      <c r="K25" s="87">
        <v>8.5</v>
      </c>
      <c r="L25" s="87">
        <v>8.39</v>
      </c>
      <c r="M25" s="87">
        <v>9.07</v>
      </c>
      <c r="N25" s="87">
        <v>8.98</v>
      </c>
      <c r="O25" s="10">
        <v>9.26</v>
      </c>
      <c r="P25" s="10">
        <v>8.43</v>
      </c>
      <c r="Q25" s="10">
        <f>'Valori assoluti'!Q25/'Valori assoluti'!$Q$37*100</f>
        <v>9.189031505250874</v>
      </c>
      <c r="R25" s="10">
        <f>'Valori assoluti'!R25/'Valori assoluti'!$R$37*100</f>
        <v>8.9856838257691134</v>
      </c>
      <c r="S25" s="10">
        <f>'Valori assoluti'!S25/'Valori assoluti'!$S$37*100</f>
        <v>8.5257548845470694</v>
      </c>
      <c r="T25" s="10">
        <f>'Valori assoluti'!T25/'Valori assoluti'!$T$37*100</f>
        <v>8.4267094941009333</v>
      </c>
    </row>
    <row r="26" spans="1:20" ht="15" thickBot="1">
      <c r="A26" s="93"/>
      <c r="B26" s="2" t="s">
        <v>3</v>
      </c>
      <c r="C26" s="87">
        <v>8.4</v>
      </c>
      <c r="D26" s="87">
        <v>8.36</v>
      </c>
      <c r="E26" s="87">
        <v>7.98</v>
      </c>
      <c r="F26" s="87">
        <v>8.31</v>
      </c>
      <c r="G26" s="87">
        <v>8.24</v>
      </c>
      <c r="H26" s="87">
        <v>8.51</v>
      </c>
      <c r="I26" s="87">
        <v>8.34</v>
      </c>
      <c r="J26" s="87">
        <v>8.23</v>
      </c>
      <c r="K26" s="87">
        <v>8.49</v>
      </c>
      <c r="L26" s="87">
        <v>8.39</v>
      </c>
      <c r="M26" s="87">
        <v>8.82</v>
      </c>
      <c r="N26" s="87">
        <v>8.2100000000000009</v>
      </c>
      <c r="O26" s="10">
        <v>8.7899999999999991</v>
      </c>
      <c r="P26" s="10">
        <v>8.59</v>
      </c>
      <c r="Q26" s="10">
        <f>'Valori assoluti'!Q26/'Valori assoluti'!$Q$38*100</f>
        <v>8.5971164749716511</v>
      </c>
      <c r="R26" s="10">
        <f>'Valori assoluti'!R26/'Valori assoluti'!$R$38*100</f>
        <v>8.4711548108758894</v>
      </c>
      <c r="S26" s="10">
        <f>'Valori assoluti'!S26/'Valori assoluti'!$S$38*100</f>
        <v>8.2528875379939208</v>
      </c>
      <c r="T26" s="10">
        <f>'Valori assoluti'!T26/'Valori assoluti'!$T$38*100</f>
        <v>8.3965914752123094</v>
      </c>
    </row>
    <row r="27" spans="1:20" ht="15" thickBot="1">
      <c r="A27" s="90" t="s">
        <v>14</v>
      </c>
      <c r="B27" s="2" t="s">
        <v>2</v>
      </c>
      <c r="C27" s="77">
        <v>28.69</v>
      </c>
      <c r="D27" s="77">
        <v>28.01</v>
      </c>
      <c r="E27" s="77">
        <v>25.37</v>
      </c>
      <c r="F27" s="77">
        <v>28.08</v>
      </c>
      <c r="G27" s="77">
        <v>28.77</v>
      </c>
      <c r="H27" s="77">
        <v>27.62</v>
      </c>
      <c r="I27" s="77">
        <v>29.37</v>
      </c>
      <c r="J27" s="77">
        <v>27.35</v>
      </c>
      <c r="K27" s="77">
        <v>30.09</v>
      </c>
      <c r="L27" s="77">
        <v>28.51</v>
      </c>
      <c r="M27" s="77">
        <v>28.39</v>
      </c>
      <c r="N27" s="77">
        <v>30.46</v>
      </c>
      <c r="O27" s="12">
        <v>29.37</v>
      </c>
      <c r="P27" s="12">
        <v>26.68</v>
      </c>
      <c r="Q27" s="12">
        <f>'Valori assoluti'!Q27/'Valori assoluti'!$Q$37*100</f>
        <v>30.455075845974328</v>
      </c>
      <c r="R27" s="12">
        <f>'Valori assoluti'!R27/'Valori assoluti'!$R$37*100</f>
        <v>30.459945172098692</v>
      </c>
      <c r="S27" s="12">
        <f>'Valori assoluti'!S27/'Valori assoluti'!$S$37*100</f>
        <v>28.330373001776199</v>
      </c>
      <c r="T27" s="12">
        <f>'Valori assoluti'!T27/'Valori assoluti'!$T$37*100</f>
        <v>28.420532460312558</v>
      </c>
    </row>
    <row r="28" spans="1:20" ht="15" thickBot="1">
      <c r="A28" s="91"/>
      <c r="B28" s="2" t="s">
        <v>3</v>
      </c>
      <c r="C28" s="77">
        <v>26.12</v>
      </c>
      <c r="D28" s="77">
        <v>26.06</v>
      </c>
      <c r="E28" s="77">
        <v>24.04</v>
      </c>
      <c r="F28" s="77">
        <v>25.79</v>
      </c>
      <c r="G28" s="77">
        <v>26.11</v>
      </c>
      <c r="H28" s="77">
        <v>26.2</v>
      </c>
      <c r="I28" s="77">
        <v>25.91</v>
      </c>
      <c r="J28" s="77">
        <v>25.87</v>
      </c>
      <c r="K28" s="77">
        <v>26.68</v>
      </c>
      <c r="L28" s="77">
        <v>26.27</v>
      </c>
      <c r="M28" s="77">
        <v>26.85</v>
      </c>
      <c r="N28" s="77">
        <v>26.83</v>
      </c>
      <c r="O28" s="12">
        <v>26.8</v>
      </c>
      <c r="P28" s="12">
        <v>25.87</v>
      </c>
      <c r="Q28" s="12">
        <f>'Valori assoluti'!Q28/'Valori assoluti'!$Q$38*100</f>
        <v>26.800583184837194</v>
      </c>
      <c r="R28" s="12">
        <f>'Valori assoluti'!R28/'Valori assoluti'!$R$38*100</f>
        <v>26.379452192234375</v>
      </c>
      <c r="S28" s="12">
        <f>'Valori assoluti'!S28/'Valori assoluti'!$S$38*100</f>
        <v>26.360688956433638</v>
      </c>
      <c r="T28" s="12">
        <f>'Valori assoluti'!T28/'Valori assoluti'!$T$38*100</f>
        <v>26.125573976882588</v>
      </c>
    </row>
    <row r="29" spans="1:20" ht="15" thickBot="1">
      <c r="A29" s="92" t="s">
        <v>15</v>
      </c>
      <c r="B29" s="2" t="s">
        <v>2</v>
      </c>
      <c r="C29" s="87">
        <v>8.43</v>
      </c>
      <c r="D29" s="87">
        <v>8.57</v>
      </c>
      <c r="E29" s="87">
        <v>8.6199999999999992</v>
      </c>
      <c r="F29" s="87">
        <v>7.89</v>
      </c>
      <c r="G29" s="87">
        <v>8.1300000000000008</v>
      </c>
      <c r="H29" s="87">
        <v>9.0299999999999994</v>
      </c>
      <c r="I29" s="87">
        <v>7.21</v>
      </c>
      <c r="J29" s="87">
        <v>7.72</v>
      </c>
      <c r="K29" s="87">
        <v>9.11</v>
      </c>
      <c r="L29" s="87">
        <v>8.07</v>
      </c>
      <c r="M29" s="87">
        <v>8.2100000000000009</v>
      </c>
      <c r="N29" s="87">
        <v>9.14</v>
      </c>
      <c r="O29" s="10">
        <v>8.6199999999999992</v>
      </c>
      <c r="P29" s="10">
        <v>9.73</v>
      </c>
      <c r="Q29" s="10">
        <f>'Valori assoluti'!Q29/'Valori assoluti'!$Q$37*100</f>
        <v>8.3722287047841313</v>
      </c>
      <c r="R29" s="10">
        <f>'Valori assoluti'!R29/'Valori assoluti'!$R$37*100</f>
        <v>8.406944867499238</v>
      </c>
      <c r="S29" s="10">
        <f>'Valori assoluti'!S29/'Valori assoluti'!$S$37*100</f>
        <v>8.4665482534043814</v>
      </c>
      <c r="T29" s="10">
        <f>'Valori assoluti'!T29/'Valori assoluti'!$T$37*100</f>
        <v>8.4180616467972076</v>
      </c>
    </row>
    <row r="30" spans="1:20" ht="15" thickBot="1">
      <c r="A30" s="93"/>
      <c r="B30" s="2" t="s">
        <v>3</v>
      </c>
      <c r="C30" s="87">
        <v>8.5500000000000007</v>
      </c>
      <c r="D30" s="87">
        <v>8.6</v>
      </c>
      <c r="E30" s="87">
        <v>8.4499999999999993</v>
      </c>
      <c r="F30" s="87">
        <v>8.43</v>
      </c>
      <c r="G30" s="87">
        <v>8.5500000000000007</v>
      </c>
      <c r="H30" s="87">
        <v>8.77</v>
      </c>
      <c r="I30" s="87">
        <v>8.4700000000000006</v>
      </c>
      <c r="J30" s="87">
        <v>8.74</v>
      </c>
      <c r="K30" s="87">
        <v>8.75</v>
      </c>
      <c r="L30" s="87">
        <v>8.8000000000000007</v>
      </c>
      <c r="M30" s="87">
        <v>8.74</v>
      </c>
      <c r="N30" s="87">
        <v>8.75</v>
      </c>
      <c r="O30" s="10">
        <v>8.5500000000000007</v>
      </c>
      <c r="P30" s="10">
        <v>8.64</v>
      </c>
      <c r="Q30" s="10">
        <f>'Valori assoluti'!Q30/'Valori assoluti'!$Q$38*100</f>
        <v>8.8437550623683787</v>
      </c>
      <c r="R30" s="10">
        <f>'Valori assoluti'!R30/'Valori assoluti'!$R$38*100</f>
        <v>8.7665295475067726</v>
      </c>
      <c r="S30" s="10">
        <f>'Valori assoluti'!S30/'Valori assoluti'!$S$38*100</f>
        <v>8.824316109422492</v>
      </c>
      <c r="T30" s="10">
        <f>'Valori assoluti'!T30/'Valori assoluti'!$T$38*100</f>
        <v>8.648639254805186</v>
      </c>
    </row>
    <row r="31" spans="1:20" ht="15" thickBot="1">
      <c r="A31" s="92" t="s">
        <v>16</v>
      </c>
      <c r="B31" s="2" t="s">
        <v>2</v>
      </c>
      <c r="C31" s="87">
        <v>7.89</v>
      </c>
      <c r="D31" s="87">
        <v>8.4</v>
      </c>
      <c r="E31" s="87">
        <v>7.04</v>
      </c>
      <c r="F31" s="87">
        <v>9.08</v>
      </c>
      <c r="G31" s="87">
        <v>7.44</v>
      </c>
      <c r="H31" s="87">
        <v>7.94</v>
      </c>
      <c r="I31" s="87">
        <v>6.94</v>
      </c>
      <c r="J31" s="87">
        <v>7.27</v>
      </c>
      <c r="K31" s="87">
        <v>7.79</v>
      </c>
      <c r="L31" s="87">
        <v>7.1</v>
      </c>
      <c r="M31" s="87">
        <v>6.97</v>
      </c>
      <c r="N31" s="87">
        <v>7.43</v>
      </c>
      <c r="O31" s="10">
        <v>8.4700000000000006</v>
      </c>
      <c r="P31" s="10">
        <v>8.1</v>
      </c>
      <c r="Q31" s="10">
        <f>'Valori assoluti'!Q31/'Valori assoluti'!$Q$37*100</f>
        <v>7.6721120186697789</v>
      </c>
      <c r="R31" s="10">
        <f>'Valori assoluti'!R31/'Valori assoluti'!$R$37*100</f>
        <v>8.0718854706061531</v>
      </c>
      <c r="S31" s="10">
        <f>'Valori assoluti'!S31/'Valori assoluti'!$S$37*100</f>
        <v>7.6080521018354048</v>
      </c>
      <c r="T31" s="10">
        <f>'Valori assoluti'!T31/'Valori assoluti'!$T$37*100</f>
        <v>7.738587930075977</v>
      </c>
    </row>
    <row r="32" spans="1:20" ht="15" thickBot="1">
      <c r="A32" s="93"/>
      <c r="B32" s="2" t="s">
        <v>3</v>
      </c>
      <c r="C32" s="87">
        <v>8.49</v>
      </c>
      <c r="D32" s="87">
        <v>8.58</v>
      </c>
      <c r="E32" s="87">
        <v>7.78</v>
      </c>
      <c r="F32" s="87">
        <v>8.08</v>
      </c>
      <c r="G32" s="87">
        <v>8.42</v>
      </c>
      <c r="H32" s="87">
        <v>8.33</v>
      </c>
      <c r="I32" s="87">
        <v>7.74</v>
      </c>
      <c r="J32" s="87">
        <v>8.06</v>
      </c>
      <c r="K32" s="87">
        <v>8.09</v>
      </c>
      <c r="L32" s="87">
        <v>8.1999999999999993</v>
      </c>
      <c r="M32" s="87">
        <v>7.63</v>
      </c>
      <c r="N32" s="87">
        <v>8.07</v>
      </c>
      <c r="O32" s="10">
        <v>8.2200000000000006</v>
      </c>
      <c r="P32" s="10">
        <v>8.17</v>
      </c>
      <c r="Q32" s="10">
        <f>'Valori assoluti'!Q32/'Valori assoluti'!$Q$38*100</f>
        <v>8.0596954479183545</v>
      </c>
      <c r="R32" s="10">
        <f>'Valori assoluti'!R32/'Valori assoluti'!$R$38*100</f>
        <v>8.2050767532858426</v>
      </c>
      <c r="S32" s="10">
        <f>'Valori assoluti'!S32/'Valori assoluti'!$S$38*100</f>
        <v>8.1799392097264434</v>
      </c>
      <c r="T32" s="10">
        <f>'Valori assoluti'!T32/'Valori assoluti'!$T$38*100</f>
        <v>8.1442154329784238</v>
      </c>
    </row>
    <row r="33" spans="1:20" ht="15" thickBot="1">
      <c r="A33" s="92" t="s">
        <v>17</v>
      </c>
      <c r="B33" s="2" t="s">
        <v>2</v>
      </c>
      <c r="C33" s="87">
        <v>8.67</v>
      </c>
      <c r="D33" s="87">
        <v>10.039999999999999</v>
      </c>
      <c r="E33" s="87">
        <v>8.06</v>
      </c>
      <c r="F33" s="87">
        <v>8.18</v>
      </c>
      <c r="G33" s="87">
        <v>8.25</v>
      </c>
      <c r="H33" s="87">
        <v>8.68</v>
      </c>
      <c r="I33" s="87">
        <v>6.82</v>
      </c>
      <c r="J33" s="87">
        <v>7.59</v>
      </c>
      <c r="K33" s="87">
        <v>7.27</v>
      </c>
      <c r="L33" s="87">
        <v>8.43</v>
      </c>
      <c r="M33" s="87">
        <v>8.19</v>
      </c>
      <c r="N33" s="87">
        <v>7.83</v>
      </c>
      <c r="O33" s="10">
        <v>7.67</v>
      </c>
      <c r="P33" s="10">
        <v>8.75</v>
      </c>
      <c r="Q33" s="10">
        <f>'Valori assoluti'!Q33/'Valori assoluti'!$Q$37*100</f>
        <v>8.6056009334889154</v>
      </c>
      <c r="R33" s="10">
        <f>'Valori assoluti'!R33/'Valori assoluti'!$R$37*100</f>
        <v>7.0667072799268968</v>
      </c>
      <c r="S33" s="10">
        <f>'Valori assoluti'!S33/'Valori assoluti'!$S$37*100</f>
        <v>7.8448786264061567</v>
      </c>
      <c r="T33" s="10">
        <f>'Valori assoluti'!T33/'Valori assoluti'!$T$37*100</f>
        <v>8.2043362777194382</v>
      </c>
    </row>
    <row r="34" spans="1:20" ht="15" thickBot="1">
      <c r="A34" s="93"/>
      <c r="B34" s="2" t="s">
        <v>3</v>
      </c>
      <c r="C34" s="87">
        <v>7.86</v>
      </c>
      <c r="D34" s="87">
        <v>8.5</v>
      </c>
      <c r="E34" s="87">
        <v>7.91</v>
      </c>
      <c r="F34" s="87">
        <v>8.11</v>
      </c>
      <c r="G34" s="87">
        <v>8.27</v>
      </c>
      <c r="H34" s="87">
        <v>8.18</v>
      </c>
      <c r="I34" s="87">
        <v>7.62</v>
      </c>
      <c r="J34" s="87">
        <v>7.5</v>
      </c>
      <c r="K34" s="87">
        <v>7.83</v>
      </c>
      <c r="L34" s="87">
        <v>7.39</v>
      </c>
      <c r="M34" s="87">
        <v>7.59</v>
      </c>
      <c r="N34" s="87">
        <v>7.74</v>
      </c>
      <c r="O34" s="10">
        <v>8.02</v>
      </c>
      <c r="P34" s="10">
        <v>7.8</v>
      </c>
      <c r="Q34" s="10">
        <f>'Valori assoluti'!Q34/'Valori assoluti'!$Q$38*100</f>
        <v>8.1082941843512071</v>
      </c>
      <c r="R34" s="10">
        <f>'Valori assoluti'!R34/'Valori assoluti'!$R$38*100</f>
        <v>7.6873683154409553</v>
      </c>
      <c r="S34" s="10">
        <f>'Valori assoluti'!S34/'Valori assoluti'!$S$38*100</f>
        <v>7.7665653495440727</v>
      </c>
      <c r="T34" s="10">
        <f>'Valori assoluti'!T34/'Valori assoluti'!$T$38*100</f>
        <v>7.8894063852876544</v>
      </c>
    </row>
    <row r="35" spans="1:20" ht="15" thickBot="1">
      <c r="A35" s="90" t="s">
        <v>18</v>
      </c>
      <c r="B35" s="2" t="s">
        <v>2</v>
      </c>
      <c r="C35" s="77">
        <v>24.99</v>
      </c>
      <c r="D35" s="77">
        <v>27.01</v>
      </c>
      <c r="E35" s="77">
        <v>23.72</v>
      </c>
      <c r="F35" s="77">
        <v>25.16</v>
      </c>
      <c r="G35" s="77">
        <v>23.82</v>
      </c>
      <c r="H35" s="77">
        <v>25.65</v>
      </c>
      <c r="I35" s="77">
        <v>20.97</v>
      </c>
      <c r="J35" s="77">
        <v>22.57</v>
      </c>
      <c r="K35" s="77">
        <v>24.17</v>
      </c>
      <c r="L35" s="77">
        <v>23.6</v>
      </c>
      <c r="M35" s="77">
        <v>23.37</v>
      </c>
      <c r="N35" s="77">
        <v>24.41</v>
      </c>
      <c r="O35" s="12">
        <v>24.76</v>
      </c>
      <c r="P35" s="12">
        <v>26.59</v>
      </c>
      <c r="Q35" s="12">
        <f>'Valori assoluti'!Q35/'Valori assoluti'!$Q$37*100</f>
        <v>24.649941656942822</v>
      </c>
      <c r="R35" s="12">
        <f>'Valori assoluti'!R35/'Valori assoluti'!$R$37*100</f>
        <v>23.545537618032284</v>
      </c>
      <c r="S35" s="12">
        <f>'Valori assoluti'!S35/'Valori assoluti'!$S$37*100</f>
        <v>23.919478981645945</v>
      </c>
      <c r="T35" s="31">
        <f>'Valori assoluti'!T35/'Valori assoluti'!$T$37*100</f>
        <v>24.360985854592624</v>
      </c>
    </row>
    <row r="36" spans="1:20" ht="15" thickBot="1">
      <c r="A36" s="91"/>
      <c r="B36" s="2" t="s">
        <v>3</v>
      </c>
      <c r="C36" s="77">
        <v>24.9</v>
      </c>
      <c r="D36" s="77">
        <v>25.68</v>
      </c>
      <c r="E36" s="77">
        <v>24.15</v>
      </c>
      <c r="F36" s="77">
        <v>24.62</v>
      </c>
      <c r="G36" s="77">
        <v>25.23</v>
      </c>
      <c r="H36" s="77">
        <v>25.29</v>
      </c>
      <c r="I36" s="77">
        <v>23.83</v>
      </c>
      <c r="J36" s="77">
        <v>24.29</v>
      </c>
      <c r="K36" s="77">
        <v>24.67</v>
      </c>
      <c r="L36" s="77">
        <v>24.39</v>
      </c>
      <c r="M36" s="77">
        <v>23.96</v>
      </c>
      <c r="N36" s="77">
        <v>24.56</v>
      </c>
      <c r="O36" s="12">
        <v>24.79</v>
      </c>
      <c r="P36" s="12">
        <v>24.6</v>
      </c>
      <c r="Q36" s="12">
        <f>'Valori assoluti'!Q36/'Valori assoluti'!$Q$38*100</f>
        <v>25.01174469463794</v>
      </c>
      <c r="R36" s="12">
        <f>'Valori assoluti'!R36/'Valori assoluti'!$R$38*100</f>
        <v>24.658974616233571</v>
      </c>
      <c r="S36" s="12">
        <f>'Valori assoluti'!S36/'Valori assoluti'!$S$38*100</f>
        <v>24.770820668693009</v>
      </c>
      <c r="T36" s="31">
        <f>'Valori assoluti'!T36/'Valori assoluti'!$T$38*100</f>
        <v>24.682261073071263</v>
      </c>
    </row>
    <row r="37" spans="1:20" ht="15" thickBot="1">
      <c r="A37" s="96" t="s">
        <v>0</v>
      </c>
      <c r="B37" s="2" t="s">
        <v>2</v>
      </c>
      <c r="C37" s="77">
        <v>100</v>
      </c>
      <c r="D37" s="77">
        <v>100</v>
      </c>
      <c r="E37" s="77">
        <v>100</v>
      </c>
      <c r="F37" s="77">
        <v>100</v>
      </c>
      <c r="G37" s="77">
        <v>100</v>
      </c>
      <c r="H37" s="77">
        <v>100</v>
      </c>
      <c r="I37" s="77">
        <v>100</v>
      </c>
      <c r="J37" s="77">
        <v>100</v>
      </c>
      <c r="K37" s="77">
        <v>100</v>
      </c>
      <c r="L37" s="77">
        <v>100</v>
      </c>
      <c r="M37" s="77">
        <v>100</v>
      </c>
      <c r="N37" s="77">
        <v>100</v>
      </c>
      <c r="O37" s="12">
        <v>100</v>
      </c>
      <c r="P37" s="12">
        <v>100</v>
      </c>
      <c r="Q37" s="12">
        <f>'Valori assoluti'!Q37/'Valori assoluti'!$Q$37*100</f>
        <v>100</v>
      </c>
      <c r="R37" s="12">
        <f>'Valori assoluti'!R37/'Valori assoluti'!$R$37*100</f>
        <v>100</v>
      </c>
      <c r="S37" s="12">
        <f>'Valori assoluti'!S37/'Valori assoluti'!$S$37*100</f>
        <v>100</v>
      </c>
      <c r="T37" s="11">
        <f>'Valori assoluti'!T37/'Valori assoluti'!$T$37*100</f>
        <v>100</v>
      </c>
    </row>
    <row r="38" spans="1:20" ht="15" thickBot="1">
      <c r="A38" s="97"/>
      <c r="B38" s="2" t="s">
        <v>3</v>
      </c>
      <c r="C38" s="77">
        <v>100</v>
      </c>
      <c r="D38" s="77">
        <v>100</v>
      </c>
      <c r="E38" s="77">
        <v>100</v>
      </c>
      <c r="F38" s="77">
        <v>100</v>
      </c>
      <c r="G38" s="77">
        <v>100</v>
      </c>
      <c r="H38" s="77">
        <v>100</v>
      </c>
      <c r="I38" s="77">
        <v>100</v>
      </c>
      <c r="J38" s="77">
        <v>100</v>
      </c>
      <c r="K38" s="77">
        <v>100</v>
      </c>
      <c r="L38" s="77">
        <v>100</v>
      </c>
      <c r="M38" s="77">
        <v>100</v>
      </c>
      <c r="N38" s="77">
        <v>100</v>
      </c>
      <c r="O38" s="12">
        <v>100</v>
      </c>
      <c r="P38" s="12">
        <v>100</v>
      </c>
      <c r="Q38" s="12">
        <f>'Valori assoluti'!Q38/'Valori assoluti'!$Q$38*100</f>
        <v>100</v>
      </c>
      <c r="R38" s="12">
        <f>'Valori assoluti'!R38/'Valori assoluti'!$R$38*100</f>
        <v>100</v>
      </c>
      <c r="S38" s="12">
        <f>'Valori assoluti'!S38/'Valori assoluti'!$S$38*100</f>
        <v>100</v>
      </c>
      <c r="T38" s="11">
        <f>'Valori assoluti'!T38/'Valori assoluti'!$T$38*100</f>
        <v>100</v>
      </c>
    </row>
    <row r="39" spans="1:20">
      <c r="S39" s="85">
        <f>R11+R19+R27+R35</f>
        <v>100</v>
      </c>
    </row>
    <row r="40" spans="1:20">
      <c r="S40" s="85">
        <f>R12+R20+R28+R36</f>
        <v>100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P1"/>
    <mergeCell ref="A3:P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workbookViewId="0">
      <selection sqref="A1:P1"/>
    </sheetView>
  </sheetViews>
  <sheetFormatPr defaultColWidth="9.109375" defaultRowHeight="15.6"/>
  <cols>
    <col min="1" max="16384" width="9.109375" style="32"/>
  </cols>
  <sheetData>
    <row r="1" spans="1:20">
      <c r="A1" s="119" t="s">
        <v>88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30"/>
      <c r="R1" s="30"/>
      <c r="S1" s="78"/>
      <c r="T1" s="88"/>
    </row>
    <row r="2" spans="1:20">
      <c r="A2" s="5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16.2" thickBot="1">
      <c r="A3" s="89" t="s">
        <v>84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33"/>
      <c r="Q3" s="33"/>
      <c r="R3" s="33"/>
      <c r="S3" s="33"/>
      <c r="T3" s="88"/>
    </row>
    <row r="4" spans="1:20" ht="16.2" thickBot="1">
      <c r="A4" s="94"/>
      <c r="B4" s="95"/>
      <c r="C4" s="1">
        <v>2001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  <c r="K4" s="1" t="s">
        <v>28</v>
      </c>
      <c r="L4" s="1" t="s">
        <v>29</v>
      </c>
      <c r="M4" s="1" t="s">
        <v>30</v>
      </c>
      <c r="N4" s="1" t="s">
        <v>31</v>
      </c>
      <c r="O4" s="1" t="s">
        <v>32</v>
      </c>
      <c r="P4" s="1" t="s">
        <v>33</v>
      </c>
      <c r="Q4" s="1" t="s">
        <v>51</v>
      </c>
      <c r="R4" s="1" t="s">
        <v>81</v>
      </c>
      <c r="S4" s="1" t="s">
        <v>86</v>
      </c>
      <c r="T4" s="1" t="s">
        <v>82</v>
      </c>
    </row>
    <row r="5" spans="1:20" ht="16.2" thickBot="1">
      <c r="A5" s="92" t="s">
        <v>1</v>
      </c>
      <c r="B5" s="2" t="s">
        <v>2</v>
      </c>
      <c r="C5" s="3"/>
      <c r="D5" s="87">
        <v>-3.49</v>
      </c>
      <c r="E5" s="73">
        <v>6.02</v>
      </c>
      <c r="F5" s="87">
        <v>-17.23</v>
      </c>
      <c r="G5" s="87">
        <v>6.41</v>
      </c>
      <c r="H5" s="87">
        <v>-13.55</v>
      </c>
      <c r="I5" s="87">
        <v>-9.1999999999999993</v>
      </c>
      <c r="J5" s="87" t="s">
        <v>34</v>
      </c>
      <c r="K5" s="86">
        <v>-30.68</v>
      </c>
      <c r="L5" s="87">
        <v>16.21</v>
      </c>
      <c r="M5" s="87">
        <v>-2.72</v>
      </c>
      <c r="N5" s="87">
        <v>-13.29</v>
      </c>
      <c r="O5" s="10">
        <v>-2.82</v>
      </c>
      <c r="P5" s="10">
        <v>2.4900000000000002</v>
      </c>
      <c r="Q5" s="72">
        <f>('Valori assoluti'!Q5-'Valori assoluti'!P5)/'Valori assoluti'!P5*100</f>
        <v>17.004048582995949</v>
      </c>
      <c r="R5" s="73">
        <f>('Valori assoluti'!R5-'Valori assoluti'!Q5)/'Valori assoluti'!Q5*100</f>
        <v>-20.415224913494807</v>
      </c>
      <c r="S5" s="73">
        <f>('Valori assoluti'!S5-'Valori assoluti'!R5)/'Valori assoluti'!R5*100</f>
        <v>3.9130434782608701</v>
      </c>
      <c r="T5" s="87">
        <f>('Valori assoluti'!S5-'Valori assoluti'!C5)/'Valori assoluti'!C5*100</f>
        <v>-53.682170542635653</v>
      </c>
    </row>
    <row r="6" spans="1:20" ht="16.2" thickBot="1">
      <c r="A6" s="93"/>
      <c r="B6" s="2" t="s">
        <v>3</v>
      </c>
      <c r="C6" s="3"/>
      <c r="D6" s="87">
        <v>1.1000000000000001</v>
      </c>
      <c r="E6" s="87">
        <v>0.44</v>
      </c>
      <c r="F6" s="87">
        <v>-9.3699999999999992</v>
      </c>
      <c r="G6" s="87">
        <v>-8.4600000000000009</v>
      </c>
      <c r="H6" s="87">
        <v>3.21</v>
      </c>
      <c r="I6" s="87">
        <v>2.6</v>
      </c>
      <c r="J6" s="87">
        <v>-4.53</v>
      </c>
      <c r="K6" s="87">
        <v>-9.68</v>
      </c>
      <c r="L6" s="72">
        <v>5.66</v>
      </c>
      <c r="M6" s="73">
        <v>-10.37</v>
      </c>
      <c r="N6" s="87">
        <v>-0.97</v>
      </c>
      <c r="O6" s="10">
        <v>-3.46</v>
      </c>
      <c r="P6" s="10">
        <v>-2.98</v>
      </c>
      <c r="Q6" s="10">
        <f>('Valori assoluti'!Q6-'Valori assoluti'!P6)/'Valori assoluti'!P6*100</f>
        <v>-2.2617467480753914</v>
      </c>
      <c r="R6" s="73">
        <f>('Valori assoluti'!R6-'Valori assoluti'!Q6)/'Valori assoluti'!Q6*100</f>
        <v>1.5155630398174806</v>
      </c>
      <c r="S6" s="86">
        <f>('Valori assoluti'!S6-'Valori assoluti'!R6)/'Valori assoluti'!R6*100</f>
        <v>-10.611087328767123</v>
      </c>
      <c r="T6" s="87">
        <f>('Valori assoluti'!S6-'Valori assoluti'!C6)/'Valori assoluti'!C6*100</f>
        <v>-40.069598909377916</v>
      </c>
    </row>
    <row r="7" spans="1:20" ht="16.2" thickBot="1">
      <c r="A7" s="92" t="s">
        <v>4</v>
      </c>
      <c r="B7" s="2" t="s">
        <v>2</v>
      </c>
      <c r="C7" s="3"/>
      <c r="D7" s="87">
        <v>-12.45</v>
      </c>
      <c r="E7" s="87">
        <v>0.48</v>
      </c>
      <c r="F7" s="87">
        <v>-9.83</v>
      </c>
      <c r="G7" s="87">
        <v>0.27</v>
      </c>
      <c r="H7" s="87">
        <v>-5.57</v>
      </c>
      <c r="I7" s="87">
        <v>-2.25</v>
      </c>
      <c r="J7" s="87">
        <v>-2.0099999999999998</v>
      </c>
      <c r="K7" s="87">
        <v>-16.420000000000002</v>
      </c>
      <c r="L7" s="87">
        <v>-1.05</v>
      </c>
      <c r="M7" s="87">
        <v>-6.74</v>
      </c>
      <c r="N7" s="86">
        <v>-23.57</v>
      </c>
      <c r="O7" s="73">
        <v>9.4499999999999993</v>
      </c>
      <c r="P7" s="10">
        <v>-7.73</v>
      </c>
      <c r="Q7" s="10">
        <f>('Valori assoluti'!Q7-'Valori assoluti'!P7)/'Valori assoluti'!P7*100</f>
        <v>-3.4482758620689653</v>
      </c>
      <c r="R7" s="72">
        <f>('Valori assoluti'!R7-'Valori assoluti'!Q7)/'Valori assoluti'!Q7*100</f>
        <v>22.95918367346939</v>
      </c>
      <c r="S7" s="73">
        <f>('Valori assoluti'!S7-'Valori assoluti'!R7)/'Valori assoluti'!R7*100</f>
        <v>-17.427385892116181</v>
      </c>
      <c r="T7" s="87">
        <f>('Valori assoluti'!S7-'Valori assoluti'!C7)/'Valori assoluti'!C7*100</f>
        <v>-58.016877637130804</v>
      </c>
    </row>
    <row r="8" spans="1:20" ht="16.2" thickBot="1">
      <c r="A8" s="93"/>
      <c r="B8" s="2" t="s">
        <v>3</v>
      </c>
      <c r="C8" s="3"/>
      <c r="D8" s="87">
        <v>-1.33</v>
      </c>
      <c r="E8" s="87">
        <v>-0.23</v>
      </c>
      <c r="F8" s="87">
        <v>-1.77</v>
      </c>
      <c r="G8" s="87">
        <v>-8.57</v>
      </c>
      <c r="H8" s="87">
        <v>0.11</v>
      </c>
      <c r="I8" s="87">
        <v>3.72</v>
      </c>
      <c r="J8" s="87">
        <v>1.64</v>
      </c>
      <c r="K8" s="87">
        <v>-15.3</v>
      </c>
      <c r="L8" s="73">
        <v>5.0599999999999996</v>
      </c>
      <c r="M8" s="87">
        <v>-3.77</v>
      </c>
      <c r="N8" s="86">
        <v>-17.690000000000001</v>
      </c>
      <c r="O8" s="10">
        <v>3.9</v>
      </c>
      <c r="P8" s="10">
        <v>1.04</v>
      </c>
      <c r="Q8" s="10">
        <f>('Valori assoluti'!Q8-'Valori assoluti'!P8)/'Valori assoluti'!P8*100</f>
        <v>-7.1797520661157019</v>
      </c>
      <c r="R8" s="72">
        <f>('Valori assoluti'!R8-'Valori assoluti'!Q8)/'Valori assoluti'!Q8*100</f>
        <v>12.452853521300934</v>
      </c>
      <c r="S8" s="73">
        <f>('Valori assoluti'!S8-'Valori assoluti'!R8)/'Valori assoluti'!R8*100</f>
        <v>-10.276571177214494</v>
      </c>
      <c r="T8" s="87">
        <f>('Valori assoluti'!S8-'Valori assoluti'!C8)/'Valori assoluti'!C8*100</f>
        <v>-35.348652931854204</v>
      </c>
    </row>
    <row r="9" spans="1:20" ht="16.2" thickBot="1">
      <c r="A9" s="92" t="s">
        <v>5</v>
      </c>
      <c r="B9" s="2" t="s">
        <v>2</v>
      </c>
      <c r="C9" s="3"/>
      <c r="D9" s="87" t="s">
        <v>34</v>
      </c>
      <c r="E9" s="87">
        <v>-3.81</v>
      </c>
      <c r="F9" s="86">
        <v>-21.13</v>
      </c>
      <c r="G9" s="87">
        <v>-5.74</v>
      </c>
      <c r="H9" s="87">
        <v>-3.55</v>
      </c>
      <c r="I9" s="87">
        <v>8.42</v>
      </c>
      <c r="J9" s="87">
        <v>-3.4</v>
      </c>
      <c r="K9" s="87">
        <v>-19.850000000000001</v>
      </c>
      <c r="L9" s="87">
        <v>-0.94</v>
      </c>
      <c r="M9" s="87">
        <v>-18.350000000000001</v>
      </c>
      <c r="N9" s="87">
        <v>5.04</v>
      </c>
      <c r="O9" s="10">
        <v>-11.44</v>
      </c>
      <c r="P9" s="73">
        <v>12.5</v>
      </c>
      <c r="Q9" s="10">
        <f>('Valori assoluti'!Q9-'Valori assoluti'!P9)/'Valori assoluti'!P9*100</f>
        <v>-14.074074074074074</v>
      </c>
      <c r="R9" s="73">
        <f>('Valori assoluti'!R9-'Valori assoluti'!Q9)/'Valori assoluti'!Q9*100</f>
        <v>-2.1551724137931036</v>
      </c>
      <c r="S9" s="73">
        <f>('Valori assoluti'!S9-'Valori assoluti'!R9)/'Valori assoluti'!R9*100</f>
        <v>16.740088105726873</v>
      </c>
      <c r="T9" s="87">
        <f>('Valori assoluti'!S9-'Valori assoluti'!C9)/'Valori assoluti'!C9*100</f>
        <v>-51.905626134301272</v>
      </c>
    </row>
    <row r="10" spans="1:20" ht="16.2" thickBot="1">
      <c r="A10" s="93"/>
      <c r="B10" s="2" t="s">
        <v>3</v>
      </c>
      <c r="C10" s="2"/>
      <c r="D10" s="87">
        <v>2.06</v>
      </c>
      <c r="E10" s="87">
        <v>0.26</v>
      </c>
      <c r="F10" s="86">
        <v>-12.44</v>
      </c>
      <c r="G10" s="87">
        <v>-5.33</v>
      </c>
      <c r="H10" s="87">
        <v>0.06</v>
      </c>
      <c r="I10" s="73">
        <v>6.33</v>
      </c>
      <c r="J10" s="87">
        <v>-4.01</v>
      </c>
      <c r="K10" s="87">
        <v>-3.05</v>
      </c>
      <c r="L10" s="87">
        <v>-4.07</v>
      </c>
      <c r="M10" s="87">
        <v>-7.37</v>
      </c>
      <c r="N10" s="87">
        <v>-3.54</v>
      </c>
      <c r="O10" s="10">
        <v>-7.31</v>
      </c>
      <c r="P10" s="10">
        <v>4.03</v>
      </c>
      <c r="Q10" s="10">
        <f>('Valori assoluti'!Q10-'Valori assoluti'!P10)/'Valori assoluti'!P10*100</f>
        <v>-7.6100568346016768</v>
      </c>
      <c r="R10" s="73">
        <f>('Valori assoluti'!R10-'Valori assoluti'!Q10)/'Valori assoluti'!Q10*100</f>
        <v>0.88624752372015425</v>
      </c>
      <c r="S10" s="72">
        <f>('Valori assoluti'!S10-'Valori assoluti'!R10)/'Valori assoluti'!R10*100</f>
        <v>7.1568830095080607</v>
      </c>
      <c r="T10" s="87">
        <f>('Valori assoluti'!S10-'Valori assoluti'!C10)/'Valori assoluti'!C10*100</f>
        <v>-30.668672684720828</v>
      </c>
    </row>
    <row r="11" spans="1:20" ht="16.2" thickBot="1">
      <c r="A11" s="90" t="s">
        <v>6</v>
      </c>
      <c r="B11" s="74" t="s">
        <v>2</v>
      </c>
      <c r="C11" s="4"/>
      <c r="D11" s="77">
        <v>-5</v>
      </c>
      <c r="E11" s="77">
        <v>0.75</v>
      </c>
      <c r="F11" s="76">
        <v>-16.54</v>
      </c>
      <c r="G11" s="77">
        <v>0.41</v>
      </c>
      <c r="H11" s="77">
        <v>-7.93</v>
      </c>
      <c r="I11" s="77">
        <v>-1.1399999999999999</v>
      </c>
      <c r="J11" s="77">
        <v>-1.87</v>
      </c>
      <c r="K11" s="77">
        <v>-22.37</v>
      </c>
      <c r="L11" s="75">
        <v>4.08</v>
      </c>
      <c r="M11" s="77">
        <v>-9.5299999999999994</v>
      </c>
      <c r="N11" s="77">
        <v>-10.78</v>
      </c>
      <c r="O11" s="12">
        <v>-2.64</v>
      </c>
      <c r="P11" s="12">
        <v>2.71</v>
      </c>
      <c r="Q11" s="12">
        <f>('Valori assoluti'!Q11-'Valori assoluti'!P11)/'Valori assoluti'!P11*100</f>
        <v>-0.41666666666666669</v>
      </c>
      <c r="R11" s="31">
        <f>('Valori assoluti'!R11-'Valori assoluti'!Q11)/'Valori assoluti'!Q11*100</f>
        <v>-2.6499302649930265</v>
      </c>
      <c r="S11" s="31">
        <f>('Valori assoluti'!S11-'Valori assoluti'!R11)/'Valori assoluti'!R11*100</f>
        <v>0.71633237822349571</v>
      </c>
      <c r="T11" s="77">
        <f>('Valori assoluti'!S11-'Valori assoluti'!C11)/'Valori assoluti'!C11*100</f>
        <v>-54.38027255029202</v>
      </c>
    </row>
    <row r="12" spans="1:20" ht="16.2" thickBot="1">
      <c r="A12" s="91"/>
      <c r="B12" s="74" t="s">
        <v>3</v>
      </c>
      <c r="C12" s="4"/>
      <c r="D12" s="77">
        <v>0.71</v>
      </c>
      <c r="E12" s="77">
        <v>0.18</v>
      </c>
      <c r="F12" s="31">
        <v>-8.24</v>
      </c>
      <c r="G12" s="77">
        <v>-7.4</v>
      </c>
      <c r="H12" s="77">
        <v>1.1100000000000001</v>
      </c>
      <c r="I12" s="77">
        <v>4.26</v>
      </c>
      <c r="J12" s="77">
        <v>-2.44</v>
      </c>
      <c r="K12" s="76">
        <v>-9.14</v>
      </c>
      <c r="L12" s="31">
        <v>1.8</v>
      </c>
      <c r="M12" s="77">
        <v>-7.26</v>
      </c>
      <c r="N12" s="77">
        <v>-7.25</v>
      </c>
      <c r="O12" s="12">
        <v>-2.79</v>
      </c>
      <c r="P12" s="12">
        <v>0.72</v>
      </c>
      <c r="Q12" s="12">
        <f>('Valori assoluti'!Q12-'Valori assoluti'!P12)/'Valori assoluti'!P12*100</f>
        <v>-5.7119306922011193</v>
      </c>
      <c r="R12" s="75">
        <f>('Valori assoluti'!R12-'Valori assoluti'!Q12)/'Valori assoluti'!Q12*100</f>
        <v>4.5811323562234953</v>
      </c>
      <c r="S12" s="31">
        <f>('Valori assoluti'!S12-'Valori assoluti'!R12)/'Valori assoluti'!R12*100</f>
        <v>-4.3875718071389187</v>
      </c>
      <c r="T12" s="77">
        <f>('Valori assoluti'!S12-'Valori assoluti'!C12)/'Valori assoluti'!C12*100</f>
        <v>-35.247639236847178</v>
      </c>
    </row>
    <row r="13" spans="1:20" ht="16.2" thickBot="1">
      <c r="A13" s="92" t="s">
        <v>7</v>
      </c>
      <c r="B13" s="2" t="s">
        <v>2</v>
      </c>
      <c r="C13" s="2"/>
      <c r="D13" s="87">
        <v>-6.33</v>
      </c>
      <c r="E13" s="87">
        <v>7.79</v>
      </c>
      <c r="F13" s="87">
        <v>-7.98</v>
      </c>
      <c r="G13" s="87">
        <v>-15.91</v>
      </c>
      <c r="H13" s="73">
        <v>18.670000000000002</v>
      </c>
      <c r="I13" s="87">
        <v>-3.73</v>
      </c>
      <c r="J13" s="86">
        <v>-21.51</v>
      </c>
      <c r="K13" s="87">
        <v>-18.899999999999999</v>
      </c>
      <c r="L13" s="87">
        <v>12.5</v>
      </c>
      <c r="M13" s="87">
        <v>-0.9</v>
      </c>
      <c r="N13" s="87">
        <v>-7.58</v>
      </c>
      <c r="O13" s="73">
        <v>-20.98</v>
      </c>
      <c r="P13" s="10">
        <v>6.22</v>
      </c>
      <c r="Q13" s="10">
        <f>('Valori assoluti'!Q13-'Valori assoluti'!P13)/'Valori assoluti'!P13*100</f>
        <v>-4.296875</v>
      </c>
      <c r="R13" s="73">
        <f>('Valori assoluti'!R13-'Valori assoluti'!Q13)/'Valori assoluti'!Q13*100</f>
        <v>-3.2653061224489797</v>
      </c>
      <c r="S13" s="72">
        <f>('Valori assoluti'!S13-'Valori assoluti'!R13)/'Valori assoluti'!R13*100</f>
        <v>19.831223628691983</v>
      </c>
      <c r="T13" s="87">
        <f>('Valori assoluti'!S13-'Valori assoluti'!C13)/'Valori assoluti'!C13*100</f>
        <v>-45.489443378119006</v>
      </c>
    </row>
    <row r="14" spans="1:20" ht="16.2" thickBot="1">
      <c r="A14" s="93"/>
      <c r="B14" s="2" t="s">
        <v>3</v>
      </c>
      <c r="C14" s="3"/>
      <c r="D14" s="87">
        <v>0.11</v>
      </c>
      <c r="E14" s="87">
        <v>-0.43</v>
      </c>
      <c r="F14" s="87">
        <v>-5.99</v>
      </c>
      <c r="G14" s="87">
        <v>-5.97</v>
      </c>
      <c r="H14" s="87">
        <v>2.04</v>
      </c>
      <c r="I14" s="87">
        <v>2.1800000000000002</v>
      </c>
      <c r="J14" s="87">
        <v>-9.1199999999999992</v>
      </c>
      <c r="K14" s="87">
        <v>-1.42</v>
      </c>
      <c r="L14" s="72">
        <v>5.92</v>
      </c>
      <c r="M14" s="87">
        <v>-3.36</v>
      </c>
      <c r="N14" s="86">
        <v>-19.98</v>
      </c>
      <c r="O14" s="10">
        <v>-0.73</v>
      </c>
      <c r="P14" s="10">
        <v>3.61</v>
      </c>
      <c r="Q14" s="10">
        <f>('Valori assoluti'!Q14-'Valori assoluti'!P14)/'Valori assoluti'!P14*100</f>
        <v>-4.2121098157201953</v>
      </c>
      <c r="R14" s="73">
        <f>('Valori assoluti'!R14-'Valori assoluti'!Q14)/'Valori assoluti'!Q14*100</f>
        <v>2.237926972909305</v>
      </c>
      <c r="S14" s="73">
        <f>('Valori assoluti'!S14-'Valori assoluti'!R14)/'Valori assoluti'!R14*100</f>
        <v>-0.87845622119815669</v>
      </c>
      <c r="T14" s="87">
        <f>('Valori assoluti'!S14-'Valori assoluti'!C14)/'Valori assoluti'!C14*100</f>
        <v>-32.682402034296146</v>
      </c>
    </row>
    <row r="15" spans="1:20" ht="16.2" thickBot="1">
      <c r="A15" s="92" t="s">
        <v>8</v>
      </c>
      <c r="B15" s="2" t="s">
        <v>2</v>
      </c>
      <c r="C15" s="3"/>
      <c r="D15" s="87">
        <v>-1.72</v>
      </c>
      <c r="E15" s="87">
        <v>8.73</v>
      </c>
      <c r="F15" s="87">
        <v>-8.67</v>
      </c>
      <c r="G15" s="87">
        <v>-4.75</v>
      </c>
      <c r="H15" s="87">
        <v>-9.7799999999999994</v>
      </c>
      <c r="I15" s="87">
        <v>-6.34</v>
      </c>
      <c r="J15" s="87">
        <v>-4.59</v>
      </c>
      <c r="K15" s="87">
        <v>-5.49</v>
      </c>
      <c r="L15" s="86">
        <v>-18.399999999999999</v>
      </c>
      <c r="M15" s="72">
        <v>8.9</v>
      </c>
      <c r="N15" s="73">
        <v>-17.98</v>
      </c>
      <c r="O15" s="10">
        <v>-3.65</v>
      </c>
      <c r="P15" s="10">
        <v>-5.86</v>
      </c>
      <c r="Q15" s="10">
        <f>('Valori assoluti'!Q15-'Valori assoluti'!P15)/'Valori assoluti'!P15*100</f>
        <v>0.36630036630036628</v>
      </c>
      <c r="R15" s="73">
        <f>('Valori assoluti'!R15-'Valori assoluti'!Q15)/'Valori assoluti'!Q15*100</f>
        <v>-0.36496350364963503</v>
      </c>
      <c r="S15" s="73">
        <f>('Valori assoluti'!S15-'Valori assoluti'!R15)/'Valori assoluti'!R15*100</f>
        <v>8.4249084249084252</v>
      </c>
      <c r="T15" s="87">
        <f>('Valori assoluti'!S15-'Valori assoluti'!C15)/'Valori assoluti'!C15*100</f>
        <v>-49.228130360205832</v>
      </c>
    </row>
    <row r="16" spans="1:20" ht="16.2" thickBot="1">
      <c r="A16" s="93"/>
      <c r="B16" s="2" t="s">
        <v>3</v>
      </c>
      <c r="C16" s="3"/>
      <c r="D16" s="87">
        <v>1.35</v>
      </c>
      <c r="E16" s="87">
        <v>1.96</v>
      </c>
      <c r="F16" s="87">
        <v>-7.77</v>
      </c>
      <c r="G16" s="87">
        <v>1.58</v>
      </c>
      <c r="H16" s="87">
        <v>-6.17</v>
      </c>
      <c r="I16" s="87">
        <v>-1.62</v>
      </c>
      <c r="J16" s="87">
        <v>-6.4</v>
      </c>
      <c r="K16" s="72">
        <v>4.54</v>
      </c>
      <c r="L16" s="87">
        <v>-5.7</v>
      </c>
      <c r="M16" s="87">
        <v>1.73</v>
      </c>
      <c r="N16" s="86">
        <v>-12.87</v>
      </c>
      <c r="O16" s="10">
        <v>-6.2</v>
      </c>
      <c r="P16" s="10">
        <v>0.41</v>
      </c>
      <c r="Q16" s="10">
        <f>('Valori assoluti'!Q16-'Valori assoluti'!P16)/'Valori assoluti'!P16*100</f>
        <v>-3.9951626139161234</v>
      </c>
      <c r="R16" s="73">
        <f>('Valori assoluti'!R16-'Valori assoluti'!Q16)/'Valori assoluti'!Q16*100</f>
        <v>2.0874572611121112</v>
      </c>
      <c r="S16" s="73">
        <f>('Valori assoluti'!S16-'Valori assoluti'!R16)/'Valori assoluti'!R16*100</f>
        <v>-0.93865679534637747</v>
      </c>
      <c r="T16" s="87">
        <f>('Valori assoluti'!S16-'Valori assoluti'!C16)/'Valori assoluti'!C16*100</f>
        <v>-33.157894736842103</v>
      </c>
    </row>
    <row r="17" spans="1:20" ht="16.2" thickBot="1">
      <c r="A17" s="92" t="s">
        <v>9</v>
      </c>
      <c r="B17" s="2" t="s">
        <v>2</v>
      </c>
      <c r="C17" s="3"/>
      <c r="D17" s="87">
        <v>-4.21</v>
      </c>
      <c r="E17" s="72">
        <v>16.59</v>
      </c>
      <c r="F17" s="87">
        <v>-19.25</v>
      </c>
      <c r="G17" s="87">
        <v>-1.04</v>
      </c>
      <c r="H17" s="87">
        <v>-5.93</v>
      </c>
      <c r="I17" s="87">
        <v>-7.24</v>
      </c>
      <c r="J17" s="87">
        <v>-7.4</v>
      </c>
      <c r="K17" s="86">
        <v>-19.649999999999999</v>
      </c>
      <c r="L17" s="87">
        <v>9.68</v>
      </c>
      <c r="M17" s="87">
        <v>-12.25</v>
      </c>
      <c r="N17" s="87">
        <v>2.79</v>
      </c>
      <c r="O17" s="10">
        <v>-10.87</v>
      </c>
      <c r="P17" s="10">
        <v>0.91</v>
      </c>
      <c r="Q17" s="10">
        <f>('Valori assoluti'!Q17-'Valori assoluti'!P17)/'Valori assoluti'!P17*100</f>
        <v>-8.4592145015105746</v>
      </c>
      <c r="R17" s="73">
        <f>('Valori assoluti'!R17-'Valori assoluti'!Q17)/'Valori assoluti'!Q17*100</f>
        <v>-0.33003300330033003</v>
      </c>
      <c r="S17" s="73">
        <f>('Valori assoluti'!S17-'Valori assoluti'!R17)/'Valori assoluti'!R17*100</f>
        <v>9.2715231788079464</v>
      </c>
      <c r="T17" s="87">
        <f>('Valori assoluti'!S17-'Valori assoluti'!C17)/'Valori assoluti'!C17*100</f>
        <v>-48.598130841121495</v>
      </c>
    </row>
    <row r="18" spans="1:20" ht="16.2" thickBot="1">
      <c r="A18" s="93"/>
      <c r="B18" s="2" t="s">
        <v>3</v>
      </c>
      <c r="C18" s="2"/>
      <c r="D18" s="87">
        <v>-3.44</v>
      </c>
      <c r="E18" s="73">
        <v>3.93</v>
      </c>
      <c r="F18" s="86">
        <v>-8.7200000000000006</v>
      </c>
      <c r="G18" s="87">
        <v>-0.95</v>
      </c>
      <c r="H18" s="87">
        <v>-2.33</v>
      </c>
      <c r="I18" s="87">
        <v>-2.97</v>
      </c>
      <c r="J18" s="87">
        <v>-8.4600000000000009</v>
      </c>
      <c r="K18" s="87">
        <v>1.4</v>
      </c>
      <c r="L18" s="87">
        <v>-0.53</v>
      </c>
      <c r="M18" s="87">
        <v>-4.88</v>
      </c>
      <c r="N18" s="87">
        <v>-2.13</v>
      </c>
      <c r="O18" s="10">
        <v>-5.66</v>
      </c>
      <c r="P18" s="10">
        <v>-7.28</v>
      </c>
      <c r="Q18" s="10">
        <f>('Valori assoluti'!Q18-'Valori assoluti'!P18)/'Valori assoluti'!P18*100</f>
        <v>-1.3951257793085408</v>
      </c>
      <c r="R18" s="73">
        <f>('Valori assoluti'!R18-'Valori assoluti'!Q18)/'Valori assoluti'!Q18*100</f>
        <v>-1.6270946633063623</v>
      </c>
      <c r="S18" s="72">
        <f>('Valori assoluti'!S18-'Valori assoluti'!R18)/'Valori assoluti'!R18*100</f>
        <v>6.4991685019551433</v>
      </c>
      <c r="T18" s="87">
        <f>('Valori assoluti'!S18-'Valori assoluti'!C18)/'Valori assoluti'!C18*100</f>
        <v>-33.221542710593802</v>
      </c>
    </row>
    <row r="19" spans="1:20" ht="16.2" thickBot="1">
      <c r="A19" s="90" t="s">
        <v>10</v>
      </c>
      <c r="B19" s="74" t="s">
        <v>2</v>
      </c>
      <c r="C19" s="4"/>
      <c r="D19" s="77">
        <v>-4.01</v>
      </c>
      <c r="E19" s="31">
        <v>11.34</v>
      </c>
      <c r="F19" s="77">
        <v>-12.54</v>
      </c>
      <c r="G19" s="77">
        <v>-6.74</v>
      </c>
      <c r="H19" s="77">
        <v>-0.72</v>
      </c>
      <c r="I19" s="77">
        <v>-5.82</v>
      </c>
      <c r="J19" s="77">
        <v>-11.1</v>
      </c>
      <c r="K19" s="76">
        <v>-14.55</v>
      </c>
      <c r="L19" s="77">
        <v>-0.28000000000000003</v>
      </c>
      <c r="M19" s="77">
        <v>-2.13</v>
      </c>
      <c r="N19" s="77">
        <v>-7.68</v>
      </c>
      <c r="O19" s="31">
        <v>-11.81</v>
      </c>
      <c r="P19" s="12">
        <v>0.12</v>
      </c>
      <c r="Q19" s="12">
        <f>('Valori assoluti'!Q19-'Valori assoluti'!P19)/'Valori assoluti'!P19*100</f>
        <v>-4.4186046511627906</v>
      </c>
      <c r="R19" s="31">
        <f>('Valori assoluti'!R19-'Valori assoluti'!Q19)/'Valori assoluti'!Q19*100</f>
        <v>-1.2165450121654502</v>
      </c>
      <c r="S19" s="75">
        <f>('Valori assoluti'!S19-'Valori assoluti'!R19)/'Valori assoluti'!R19*100</f>
        <v>12.068965517241379</v>
      </c>
      <c r="T19" s="77">
        <f>('Valori assoluti'!S19-'Valori assoluti'!C19)/'Valori assoluti'!C19*100</f>
        <v>-47.880870561282933</v>
      </c>
    </row>
    <row r="20" spans="1:20" ht="16.2" thickBot="1">
      <c r="A20" s="91"/>
      <c r="B20" s="74" t="s">
        <v>3</v>
      </c>
      <c r="C20" s="4"/>
      <c r="D20" s="77">
        <v>-0.73</v>
      </c>
      <c r="E20" s="75">
        <v>1.9</v>
      </c>
      <c r="F20" s="77">
        <v>-7.57</v>
      </c>
      <c r="G20" s="77">
        <v>-1.63</v>
      </c>
      <c r="H20" s="77">
        <v>-2.41</v>
      </c>
      <c r="I20" s="77">
        <v>-0.93</v>
      </c>
      <c r="J20" s="76">
        <v>-7.97</v>
      </c>
      <c r="K20" s="77">
        <v>1.6</v>
      </c>
      <c r="L20" s="77">
        <v>-0.4</v>
      </c>
      <c r="M20" s="77">
        <v>-2.17</v>
      </c>
      <c r="N20" s="77">
        <v>-11.58</v>
      </c>
      <c r="O20" s="12">
        <v>-4.42</v>
      </c>
      <c r="P20" s="12">
        <v>-1.41</v>
      </c>
      <c r="Q20" s="12">
        <f>('Valori assoluti'!Q20-'Valori assoluti'!P20)/'Valori assoluti'!P20*100</f>
        <v>-3.1783498114664055</v>
      </c>
      <c r="R20" s="31">
        <f>('Valori assoluti'!R20-'Valori assoluti'!Q20)/'Valori assoluti'!Q20*100</f>
        <v>0.84635316845801201</v>
      </c>
      <c r="S20" s="31">
        <f>('Valori assoluti'!S20-'Valori assoluti'!R20)/'Valori assoluti'!R20*100</f>
        <v>1.596399738494519</v>
      </c>
      <c r="T20" s="77">
        <f>('Valori assoluti'!S20-'Valori assoluti'!C20)/'Valori assoluti'!C20*100</f>
        <v>-33.034363193602374</v>
      </c>
    </row>
    <row r="21" spans="1:20" ht="16.2" thickBot="1">
      <c r="A21" s="92" t="s">
        <v>11</v>
      </c>
      <c r="B21" s="2" t="s">
        <v>2</v>
      </c>
      <c r="C21" s="2"/>
      <c r="D21" s="87">
        <v>5.83</v>
      </c>
      <c r="E21" s="87">
        <v>-19.690000000000001</v>
      </c>
      <c r="F21" s="87">
        <v>4.9000000000000004</v>
      </c>
      <c r="G21" s="87">
        <v>2.65</v>
      </c>
      <c r="H21" s="87">
        <v>-11.23</v>
      </c>
      <c r="I21" s="87">
        <v>1.37</v>
      </c>
      <c r="J21" s="87">
        <v>-17.88</v>
      </c>
      <c r="K21" s="87">
        <v>2.2599999999999998</v>
      </c>
      <c r="L21" s="87">
        <v>-9.0399999999999991</v>
      </c>
      <c r="M21" s="87">
        <v>-20.53</v>
      </c>
      <c r="N21" s="73">
        <v>17.78</v>
      </c>
      <c r="O21" s="86">
        <v>-20.75</v>
      </c>
      <c r="P21" s="10">
        <v>-11.9</v>
      </c>
      <c r="Q21" s="72">
        <f>('Valori assoluti'!Q21-'Valori assoluti'!P21)/'Valori assoluti'!P21*100</f>
        <v>33.108108108108105</v>
      </c>
      <c r="R21" s="73">
        <f>('Valori assoluti'!R21-'Valori assoluti'!Q21)/'Valori assoluti'!Q21*100</f>
        <v>-6.8527918781725887</v>
      </c>
      <c r="S21" s="73">
        <f>('Valori assoluti'!S21-'Valori assoluti'!R21)/'Valori assoluti'!R21*100</f>
        <v>-7.0844686648501369</v>
      </c>
      <c r="T21" s="87">
        <f>('Valori assoluti'!S21-'Valori assoluti'!C21)/'Valori assoluti'!C21*100</f>
        <v>-52.638888888888893</v>
      </c>
    </row>
    <row r="22" spans="1:20" ht="16.2" thickBot="1">
      <c r="A22" s="93"/>
      <c r="B22" s="2" t="s">
        <v>3</v>
      </c>
      <c r="C22" s="2"/>
      <c r="D22" s="87">
        <v>0.36</v>
      </c>
      <c r="E22" s="86">
        <v>-13.48</v>
      </c>
      <c r="F22" s="73">
        <v>6.1</v>
      </c>
      <c r="G22" s="87">
        <v>-1.23</v>
      </c>
      <c r="H22" s="87">
        <v>-1.39</v>
      </c>
      <c r="I22" s="87">
        <v>1</v>
      </c>
      <c r="J22" s="87">
        <v>-8.6300000000000008</v>
      </c>
      <c r="K22" s="87">
        <v>2.73</v>
      </c>
      <c r="L22" s="87">
        <v>-1.34</v>
      </c>
      <c r="M22" s="87">
        <v>-7.47</v>
      </c>
      <c r="N22" s="87">
        <v>-4.82</v>
      </c>
      <c r="O22" s="10">
        <v>-6.11</v>
      </c>
      <c r="P22" s="10">
        <v>-7.04</v>
      </c>
      <c r="Q22" s="72">
        <f>('Valori assoluti'!Q22-'Valori assoluti'!P22)/'Valori assoluti'!P22*100</f>
        <v>6.2202393719703144</v>
      </c>
      <c r="R22" s="73">
        <f>('Valori assoluti'!R22-'Valori assoluti'!Q22)/'Valori assoluti'!Q22*100</f>
        <v>-1.9385323694519607</v>
      </c>
      <c r="S22" s="73">
        <f>('Valori assoluti'!S22-'Valori assoluti'!R22)/'Valori assoluti'!R22*100</f>
        <v>-0.71660969482311276</v>
      </c>
      <c r="T22" s="87">
        <f>('Valori assoluti'!S22-'Valori assoluti'!C22)/'Valori assoluti'!C22*100</f>
        <v>-33.288133717068852</v>
      </c>
    </row>
    <row r="23" spans="1:20" ht="16.2" thickBot="1">
      <c r="A23" s="92" t="s">
        <v>12</v>
      </c>
      <c r="B23" s="2" t="s">
        <v>2</v>
      </c>
      <c r="C23" s="3"/>
      <c r="D23" s="87">
        <v>-8.39</v>
      </c>
      <c r="E23" s="86">
        <v>-13.5</v>
      </c>
      <c r="F23" s="72">
        <v>8.74</v>
      </c>
      <c r="G23" s="87">
        <v>-1.71</v>
      </c>
      <c r="H23" s="87">
        <v>-14.09</v>
      </c>
      <c r="I23" s="87">
        <v>-2.83</v>
      </c>
      <c r="J23" s="87">
        <v>-5.83</v>
      </c>
      <c r="K23" s="87">
        <v>-7.74</v>
      </c>
      <c r="L23" s="87">
        <v>-10.07</v>
      </c>
      <c r="M23" s="87">
        <v>2.93</v>
      </c>
      <c r="N23" s="87">
        <v>-1.04</v>
      </c>
      <c r="O23" s="10">
        <v>-8.9</v>
      </c>
      <c r="P23" s="10">
        <v>-7.76</v>
      </c>
      <c r="Q23" s="10">
        <f>('Valori assoluti'!Q23-'Valori assoluti'!P23)/'Valori assoluti'!P23*100</f>
        <v>4.361370716510903</v>
      </c>
      <c r="R23" s="73">
        <f>('Valori assoluti'!R23-'Valori assoluti'!Q23)/'Valori assoluti'!Q23*100</f>
        <v>0.89552238805970152</v>
      </c>
      <c r="S23" s="73">
        <f>('Valori assoluti'!S23-'Valori assoluti'!R23)/'Valori assoluti'!R23*100</f>
        <v>-2.9585798816568047</v>
      </c>
      <c r="T23" s="87">
        <f>('Valori assoluti'!S23-'Valori assoluti'!C23)/'Valori assoluti'!C23*100</f>
        <v>-51.693667157584692</v>
      </c>
    </row>
    <row r="24" spans="1:20" ht="16.2" thickBot="1">
      <c r="A24" s="93"/>
      <c r="B24" s="2" t="s">
        <v>3</v>
      </c>
      <c r="C24" s="3"/>
      <c r="D24" s="87">
        <v>2.38</v>
      </c>
      <c r="E24" s="86">
        <v>-15.8</v>
      </c>
      <c r="F24" s="72">
        <v>3.22</v>
      </c>
      <c r="G24" s="87">
        <v>0.87</v>
      </c>
      <c r="H24" s="87">
        <v>-1.77</v>
      </c>
      <c r="I24" s="87">
        <v>-7.37</v>
      </c>
      <c r="J24" s="87">
        <v>1.49</v>
      </c>
      <c r="K24" s="87">
        <v>1.0900000000000001</v>
      </c>
      <c r="L24" s="87">
        <v>-3.94</v>
      </c>
      <c r="M24" s="87">
        <v>1.79</v>
      </c>
      <c r="N24" s="87">
        <v>-6.58</v>
      </c>
      <c r="O24" s="10">
        <v>-6.86</v>
      </c>
      <c r="P24" s="10">
        <v>-6.15</v>
      </c>
      <c r="Q24" s="10">
        <f>('Valori assoluti'!Q24-'Valori assoluti'!P24)/'Valori assoluti'!P24*100</f>
        <v>0.49283154121863798</v>
      </c>
      <c r="R24" s="73">
        <f>('Valori assoluti'!R24-'Valori assoluti'!Q24)/'Valori assoluti'!Q24*100</f>
        <v>0.76782087482042904</v>
      </c>
      <c r="S24" s="73">
        <f>('Valori assoluti'!S24-'Valori assoluti'!R24)/'Valori assoluti'!R24*100</f>
        <v>1.1404974928718907</v>
      </c>
      <c r="T24" s="87">
        <f>('Valori assoluti'!S24-'Valori assoluti'!C24)/'Valori assoluti'!C24*100</f>
        <v>-31.481666500149863</v>
      </c>
    </row>
    <row r="25" spans="1:20" ht="16.2" thickBot="1">
      <c r="A25" s="92" t="s">
        <v>13</v>
      </c>
      <c r="B25" s="2" t="s">
        <v>2</v>
      </c>
      <c r="C25" s="3"/>
      <c r="D25" s="87">
        <v>-10.36</v>
      </c>
      <c r="E25" s="87">
        <v>-9.81</v>
      </c>
      <c r="F25" s="87">
        <v>-4.47</v>
      </c>
      <c r="G25" s="87">
        <v>-10.57</v>
      </c>
      <c r="H25" s="72">
        <v>10.68</v>
      </c>
      <c r="I25" s="87">
        <v>-10.88</v>
      </c>
      <c r="J25" s="86">
        <v>-18.2</v>
      </c>
      <c r="K25" s="87">
        <v>1.41</v>
      </c>
      <c r="L25" s="87">
        <v>-4.17</v>
      </c>
      <c r="M25" s="87">
        <v>1.45</v>
      </c>
      <c r="N25" s="87">
        <v>-3.71</v>
      </c>
      <c r="O25" s="10">
        <v>-6.53</v>
      </c>
      <c r="P25" s="10">
        <v>-9.52</v>
      </c>
      <c r="Q25" s="10">
        <f>('Valori assoluti'!Q25-'Valori assoluti'!P25)/'Valori assoluti'!P25*100</f>
        <v>10.526315789473683</v>
      </c>
      <c r="R25" s="73">
        <f>('Valori assoluti'!R25-'Valori assoluti'!Q25)/'Valori assoluti'!Q25*100</f>
        <v>-6.3492063492063489</v>
      </c>
      <c r="S25" s="73">
        <f>('Valori assoluti'!S25-'Valori assoluti'!R25)/'Valori assoluti'!R25*100</f>
        <v>-2.3728813559322033</v>
      </c>
      <c r="T25" s="87">
        <f>('Valori assoluti'!S25-'Valori assoluti'!C25)/'Valori assoluti'!C25*100</f>
        <v>-54.788069073783362</v>
      </c>
    </row>
    <row r="26" spans="1:20" ht="16.2" thickBot="1">
      <c r="A26" s="93"/>
      <c r="B26" s="2" t="s">
        <v>3</v>
      </c>
      <c r="C26" s="2"/>
      <c r="D26" s="87">
        <v>0.89</v>
      </c>
      <c r="E26" s="87">
        <v>-10.1</v>
      </c>
      <c r="F26" s="87">
        <v>0.25</v>
      </c>
      <c r="G26" s="87">
        <v>-3.24</v>
      </c>
      <c r="H26" s="87">
        <v>2.66</v>
      </c>
      <c r="I26" s="87">
        <v>-4.0999999999999996</v>
      </c>
      <c r="J26" s="87">
        <v>-5.87</v>
      </c>
      <c r="K26" s="87">
        <v>1.98</v>
      </c>
      <c r="L26" s="87">
        <v>-2</v>
      </c>
      <c r="M26" s="87">
        <v>0.81</v>
      </c>
      <c r="N26" s="86">
        <v>-14.94</v>
      </c>
      <c r="O26" s="72">
        <v>3.56</v>
      </c>
      <c r="P26" s="10">
        <v>-4.8600000000000003</v>
      </c>
      <c r="Q26" s="10">
        <f>('Valori assoluti'!Q26-'Valori assoluti'!P26)/'Valori assoluti'!P26*100</f>
        <v>-1.6539263377345379</v>
      </c>
      <c r="R26" s="73">
        <f>('Valori assoluti'!R26-'Valori assoluti'!Q26)/'Valori assoluti'!Q26*100</f>
        <v>-0.56529112492933864</v>
      </c>
      <c r="S26" s="73">
        <f>('Valori assoluti'!S26-'Valori assoluti'!R26)/'Valori assoluti'!R26*100</f>
        <v>-3.5247299602046618</v>
      </c>
      <c r="T26" s="87">
        <f>('Valori assoluti'!S26-'Valori assoluti'!C26)/'Valori assoluti'!C26*100</f>
        <v>-35.053420507096156</v>
      </c>
    </row>
    <row r="27" spans="1:20" ht="16.2" thickBot="1">
      <c r="A27" s="90" t="s">
        <v>14</v>
      </c>
      <c r="B27" s="74" t="s">
        <v>2</v>
      </c>
      <c r="C27" s="4"/>
      <c r="D27" s="77">
        <v>-3.98</v>
      </c>
      <c r="E27" s="76">
        <v>-14.83</v>
      </c>
      <c r="F27" s="77">
        <v>3.24</v>
      </c>
      <c r="G27" s="77">
        <v>-2.62</v>
      </c>
      <c r="H27" s="77">
        <v>-6.45</v>
      </c>
      <c r="I27" s="77">
        <v>-3.77</v>
      </c>
      <c r="J27" s="77">
        <v>-14.13</v>
      </c>
      <c r="K27" s="77">
        <v>-1.47</v>
      </c>
      <c r="L27" s="77">
        <v>-8</v>
      </c>
      <c r="M27" s="77">
        <v>-6.56</v>
      </c>
      <c r="N27" s="31">
        <v>4.29</v>
      </c>
      <c r="O27" s="12">
        <v>-12.6</v>
      </c>
      <c r="P27" s="12">
        <v>-9.7100000000000009</v>
      </c>
      <c r="Q27" s="75">
        <f>('Valori assoluti'!Q27-'Valori assoluti'!P27)/'Valori assoluti'!P27*100</f>
        <v>15.742793791574281</v>
      </c>
      <c r="R27" s="31">
        <f>('Valori assoluti'!R27-'Valori assoluti'!Q27)/'Valori assoluti'!Q27*100</f>
        <v>-4.2145593869731801</v>
      </c>
      <c r="S27" s="31">
        <f>('Valori assoluti'!S27-'Valori assoluti'!R27)/'Valori assoluti'!R27*100</f>
        <v>-4.3</v>
      </c>
      <c r="T27" s="77">
        <f>('Valori assoluti'!S27-'Valori assoluti'!C27)/'Valori assoluti'!C27*100</f>
        <v>-52.996070726915519</v>
      </c>
    </row>
    <row r="28" spans="1:20" ht="16.2" thickBot="1">
      <c r="A28" s="91"/>
      <c r="B28" s="74" t="s">
        <v>3</v>
      </c>
      <c r="C28" s="4"/>
      <c r="D28" s="77">
        <v>1.1499999999999999</v>
      </c>
      <c r="E28" s="76">
        <v>-13.12</v>
      </c>
      <c r="F28" s="75">
        <v>3.29</v>
      </c>
      <c r="G28" s="77">
        <v>-1.24</v>
      </c>
      <c r="H28" s="77">
        <v>-0.23</v>
      </c>
      <c r="I28" s="77">
        <v>-3.2</v>
      </c>
      <c r="J28" s="77">
        <v>-4.8</v>
      </c>
      <c r="K28" s="77">
        <v>1.98</v>
      </c>
      <c r="L28" s="77">
        <v>-2.35</v>
      </c>
      <c r="M28" s="77">
        <v>-2.0299999999999998</v>
      </c>
      <c r="N28" s="77">
        <v>-8.6999999999999993</v>
      </c>
      <c r="O28" s="12">
        <v>-3.39</v>
      </c>
      <c r="P28" s="12">
        <v>-6.05</v>
      </c>
      <c r="Q28" s="12">
        <f>('Valori assoluti'!Q28-'Valori assoluti'!P28)/'Valori assoluti'!P28*100</f>
        <v>1.8342976732734211</v>
      </c>
      <c r="R28" s="31">
        <f>('Valori assoluti'!R28-'Valori assoluti'!Q28)/'Valori assoluti'!Q28*100</f>
        <v>-0.67244922630560933</v>
      </c>
      <c r="S28" s="31">
        <f>('Valori assoluti'!S28-'Valori assoluti'!R28)/'Valori assoluti'!R28*100</f>
        <v>-1.0436475939815308</v>
      </c>
      <c r="T28" s="77">
        <f>('Valori assoluti'!S28-'Valori assoluti'!C28)/'Valori assoluti'!C28*100</f>
        <v>-33.299493426854532</v>
      </c>
    </row>
    <row r="29" spans="1:20" ht="16.2" thickBot="1">
      <c r="A29" s="92" t="s">
        <v>15</v>
      </c>
      <c r="B29" s="2" t="s">
        <v>2</v>
      </c>
      <c r="C29" s="2"/>
      <c r="D29" s="87" t="s">
        <v>34</v>
      </c>
      <c r="E29" s="87">
        <v>-5.35</v>
      </c>
      <c r="F29" s="87">
        <v>-14.66</v>
      </c>
      <c r="G29" s="87">
        <v>-2.0699999999999998</v>
      </c>
      <c r="H29" s="87">
        <v>8.25</v>
      </c>
      <c r="I29" s="86">
        <v>-27.73</v>
      </c>
      <c r="J29" s="87">
        <v>-1.35</v>
      </c>
      <c r="K29" s="87">
        <v>5.75</v>
      </c>
      <c r="L29" s="87">
        <v>-13.99</v>
      </c>
      <c r="M29" s="87">
        <v>-4.5199999999999996</v>
      </c>
      <c r="N29" s="73">
        <v>8.1999999999999993</v>
      </c>
      <c r="O29" s="10">
        <v>-14.58</v>
      </c>
      <c r="P29" s="72">
        <v>12.29</v>
      </c>
      <c r="Q29" s="10">
        <f>('Valori assoluti'!Q29-'Valori assoluti'!P29)/'Valori assoluti'!P29*100</f>
        <v>-12.76595744680851</v>
      </c>
      <c r="R29" s="73">
        <f>('Valori assoluti'!R29-'Valori assoluti'!Q29)/'Valori assoluti'!Q29*100</f>
        <v>-3.8327526132404177</v>
      </c>
      <c r="S29" s="73">
        <f>('Valori assoluti'!S29-'Valori assoluti'!R29)/'Valori assoluti'!R29*100</f>
        <v>3.6231884057971016</v>
      </c>
      <c r="T29" s="87">
        <f>('Valori assoluti'!S29-'Valori assoluti'!C29)/'Valori assoluti'!C29*100</f>
        <v>-52.173913043478258</v>
      </c>
    </row>
    <row r="30" spans="1:20" ht="16.2" thickBot="1">
      <c r="A30" s="93"/>
      <c r="B30" s="2" t="s">
        <v>3</v>
      </c>
      <c r="C30" s="3"/>
      <c r="D30" s="87">
        <v>1.92</v>
      </c>
      <c r="E30" s="87">
        <v>-7.37</v>
      </c>
      <c r="F30" s="87">
        <v>-3.99</v>
      </c>
      <c r="G30" s="87">
        <v>-1.1100000000000001</v>
      </c>
      <c r="H30" s="72">
        <v>2.1</v>
      </c>
      <c r="I30" s="87">
        <v>-5.53</v>
      </c>
      <c r="J30" s="87">
        <v>-1.63</v>
      </c>
      <c r="K30" s="87">
        <v>-0.97</v>
      </c>
      <c r="L30" s="87">
        <v>-0.22</v>
      </c>
      <c r="M30" s="87">
        <v>-4.92</v>
      </c>
      <c r="N30" s="86">
        <v>-8.4499999999999993</v>
      </c>
      <c r="O30" s="10">
        <v>-5.51</v>
      </c>
      <c r="P30" s="10">
        <v>-1.72</v>
      </c>
      <c r="Q30" s="10">
        <f>('Valori assoluti'!Q30-'Valori assoluti'!P30)/'Valori assoluti'!P30*100</f>
        <v>0.69165859731636459</v>
      </c>
      <c r="R30" s="73">
        <f>('Valori assoluti'!R30-'Valori assoluti'!Q30)/'Valori assoluti'!Q30*100</f>
        <v>3.2055685304757976E-2</v>
      </c>
      <c r="S30" s="73">
        <f>('Valori assoluti'!S30-'Valori assoluti'!R30)/'Valori assoluti'!R30*100</f>
        <v>-0.32045412928035155</v>
      </c>
      <c r="T30" s="87">
        <f>('Valori assoluti'!S30-'Valori assoluti'!C30)/'Valori assoluti'!C30*100</f>
        <v>-31.796397807361004</v>
      </c>
    </row>
    <row r="31" spans="1:20" ht="16.2" thickBot="1">
      <c r="A31" s="92" t="s">
        <v>16</v>
      </c>
      <c r="B31" s="2" t="s">
        <v>2</v>
      </c>
      <c r="C31" s="3"/>
      <c r="D31" s="87">
        <v>4.6399999999999997</v>
      </c>
      <c r="E31" s="87">
        <v>-21.16</v>
      </c>
      <c r="F31" s="72">
        <v>20.350000000000001</v>
      </c>
      <c r="G31" s="86">
        <v>-22.12</v>
      </c>
      <c r="H31" s="87">
        <v>3.93</v>
      </c>
      <c r="I31" s="87">
        <v>-20.89</v>
      </c>
      <c r="J31" s="87">
        <v>-3.37</v>
      </c>
      <c r="K31" s="87">
        <v>-4.07</v>
      </c>
      <c r="L31" s="87">
        <v>-11.52</v>
      </c>
      <c r="M31" s="87">
        <v>-7.88</v>
      </c>
      <c r="N31" s="87">
        <v>3.72</v>
      </c>
      <c r="O31" s="10">
        <v>3.23</v>
      </c>
      <c r="P31" s="10">
        <v>-4.8600000000000003</v>
      </c>
      <c r="Q31" s="10">
        <f>('Valori assoluti'!Q31-'Valori assoluti'!P31)/'Valori assoluti'!P31*100</f>
        <v>-4.0145985401459852</v>
      </c>
      <c r="R31" s="73">
        <f>('Valori assoluti'!R31-'Valori assoluti'!Q31)/'Valori assoluti'!Q31*100</f>
        <v>0.76045627376425851</v>
      </c>
      <c r="S31" s="73">
        <f>('Valori assoluti'!S31-'Valori assoluti'!R31)/'Valori assoluti'!R31*100</f>
        <v>-3.0188679245283021</v>
      </c>
      <c r="T31" s="87">
        <f>('Valori assoluti'!S31-'Valori assoluti'!C31)/'Valori assoluti'!C31*100</f>
        <v>-54.107142857142854</v>
      </c>
    </row>
    <row r="32" spans="1:20" ht="16.2" thickBot="1">
      <c r="A32" s="93"/>
      <c r="B32" s="2" t="s">
        <v>3</v>
      </c>
      <c r="C32" s="3"/>
      <c r="D32" s="73">
        <v>2.4</v>
      </c>
      <c r="E32" s="86">
        <v>-14.53</v>
      </c>
      <c r="F32" s="87">
        <v>-0.01</v>
      </c>
      <c r="G32" s="87">
        <v>1.62</v>
      </c>
      <c r="H32" s="87">
        <v>-1.57</v>
      </c>
      <c r="I32" s="87">
        <v>-9.09</v>
      </c>
      <c r="J32" s="87">
        <v>-0.73</v>
      </c>
      <c r="K32" s="87">
        <v>-0.7</v>
      </c>
      <c r="L32" s="87">
        <v>0.43</v>
      </c>
      <c r="M32" s="87">
        <v>-10.79</v>
      </c>
      <c r="N32" s="87">
        <v>-3.36</v>
      </c>
      <c r="O32" s="10">
        <v>-1.49</v>
      </c>
      <c r="P32" s="10">
        <v>-3.31</v>
      </c>
      <c r="Q32" s="10">
        <f>('Valori assoluti'!Q32-'Valori assoluti'!P32)/'Valori assoluti'!P32*100</f>
        <v>-2.9598205578310903</v>
      </c>
      <c r="R32" s="72">
        <f>('Valori assoluti'!R32-'Valori assoluti'!Q32)/'Valori assoluti'!Q32*100</f>
        <v>2.7335309783427966</v>
      </c>
      <c r="S32" s="73">
        <f>('Valori assoluti'!S32-'Valori assoluti'!R32)/'Valori assoluti'!R32*100</f>
        <v>-1.2765957446808509</v>
      </c>
      <c r="T32" s="73">
        <f>('Valori assoluti'!S32-'Valori assoluti'!C32)/'Valori assoluti'!C32*100</f>
        <v>-36.336109008327028</v>
      </c>
    </row>
    <row r="33" spans="1:20" ht="16.2" thickBot="1">
      <c r="A33" s="92" t="s">
        <v>17</v>
      </c>
      <c r="B33" s="2" t="s">
        <v>2</v>
      </c>
      <c r="C33" s="3"/>
      <c r="D33" s="73">
        <v>13.98</v>
      </c>
      <c r="E33" s="87">
        <v>-24.54</v>
      </c>
      <c r="F33" s="87">
        <v>-5.29</v>
      </c>
      <c r="G33" s="87">
        <v>-4.1900000000000004</v>
      </c>
      <c r="H33" s="87">
        <v>2.5</v>
      </c>
      <c r="I33" s="86">
        <v>-28.86</v>
      </c>
      <c r="J33" s="87">
        <v>2.57</v>
      </c>
      <c r="K33" s="87">
        <v>-14.21</v>
      </c>
      <c r="L33" s="87">
        <v>12.66</v>
      </c>
      <c r="M33" s="87">
        <v>-8.93</v>
      </c>
      <c r="N33" s="87">
        <v>-6.96</v>
      </c>
      <c r="O33" s="10">
        <v>-11.22</v>
      </c>
      <c r="P33" s="10">
        <v>13.41</v>
      </c>
      <c r="Q33" s="10">
        <f>('Valori assoluti'!Q33-'Valori assoluti'!P33)/'Valori assoluti'!P33*100</f>
        <v>-0.33783783783783783</v>
      </c>
      <c r="R33" s="73">
        <f>('Valori assoluti'!R33-'Valori assoluti'!Q33)/'Valori assoluti'!Q33*100</f>
        <v>-21.35593220338983</v>
      </c>
      <c r="S33" s="72">
        <f>('Valori assoluti'!S33-'Valori assoluti'!R33)/'Valori assoluti'!R33*100</f>
        <v>14.224137931034484</v>
      </c>
      <c r="T33" s="73">
        <f>('Valori assoluti'!S33-'Valori assoluti'!C33)/'Valori assoluti'!C33*100</f>
        <v>-56.910569105691053</v>
      </c>
    </row>
    <row r="34" spans="1:20" ht="16.2" thickBot="1">
      <c r="A34" s="93"/>
      <c r="B34" s="2" t="s">
        <v>3</v>
      </c>
      <c r="C34" s="2"/>
      <c r="D34" s="72">
        <v>9.7200000000000006</v>
      </c>
      <c r="E34" s="86">
        <v>-12.39</v>
      </c>
      <c r="F34" s="87">
        <v>-1.32</v>
      </c>
      <c r="G34" s="87">
        <v>-0.51</v>
      </c>
      <c r="H34" s="87">
        <v>-1.62</v>
      </c>
      <c r="I34" s="87">
        <v>-8.86</v>
      </c>
      <c r="J34" s="87">
        <v>-6.12</v>
      </c>
      <c r="K34" s="87">
        <v>3.23</v>
      </c>
      <c r="L34" s="87">
        <v>-6.36</v>
      </c>
      <c r="M34" s="87">
        <v>-1.56</v>
      </c>
      <c r="N34" s="87">
        <v>-6.83</v>
      </c>
      <c r="O34" s="10">
        <v>0.22</v>
      </c>
      <c r="P34" s="10">
        <v>-5.4</v>
      </c>
      <c r="Q34" s="10">
        <f>('Valori assoluti'!Q34-'Valori assoluti'!P34)/'Valori assoluti'!P34*100</f>
        <v>2.2261935154454937</v>
      </c>
      <c r="R34" s="73">
        <f>('Valori assoluti'!R34-'Valori assoluti'!Q34)/'Valori assoluti'!Q34*100</f>
        <v>-4.3254582688177408</v>
      </c>
      <c r="S34" s="73">
        <f>('Valori assoluti'!S34-'Valori assoluti'!R34)/'Valori assoluti'!R34*100</f>
        <v>4.698512137823023E-2</v>
      </c>
      <c r="T34" s="73">
        <f>('Valori assoluti'!S34-'Valori assoluti'!C34)/'Valori assoluti'!C34*100</f>
        <v>-34.656301145662852</v>
      </c>
    </row>
    <row r="35" spans="1:20" ht="16.2" thickBot="1">
      <c r="A35" s="90" t="s">
        <v>18</v>
      </c>
      <c r="B35" s="74" t="s">
        <v>2</v>
      </c>
      <c r="C35" s="4"/>
      <c r="D35" s="31">
        <v>6.32</v>
      </c>
      <c r="E35" s="77">
        <v>-17.399999999999999</v>
      </c>
      <c r="F35" s="77">
        <v>-1.0900000000000001</v>
      </c>
      <c r="G35" s="77">
        <v>-10</v>
      </c>
      <c r="H35" s="77">
        <v>4.91</v>
      </c>
      <c r="I35" s="76">
        <v>-26</v>
      </c>
      <c r="J35" s="77">
        <v>-0.74</v>
      </c>
      <c r="K35" s="77">
        <v>-4.12</v>
      </c>
      <c r="L35" s="77">
        <v>-5.18</v>
      </c>
      <c r="M35" s="77">
        <v>-7.11</v>
      </c>
      <c r="N35" s="77">
        <v>1.55</v>
      </c>
      <c r="O35" s="12">
        <v>-8.08</v>
      </c>
      <c r="P35" s="75">
        <v>6.77</v>
      </c>
      <c r="Q35" s="12">
        <f>('Valori assoluti'!Q35-'Valori assoluti'!P35)/'Valori assoluti'!P35*100</f>
        <v>-6.0066740823136815</v>
      </c>
      <c r="R35" s="31">
        <f>('Valori assoluti'!R35-'Valori assoluti'!Q35)/'Valori assoluti'!Q35*100</f>
        <v>-8.5207100591715967</v>
      </c>
      <c r="S35" s="31">
        <f>('Valori assoluti'!S35-'Valori assoluti'!R35)/'Valori assoluti'!R35*100</f>
        <v>4.5278137128072444</v>
      </c>
      <c r="T35" s="31">
        <f>('Valori assoluti'!S35-'Valori assoluti'!C35)/'Valori assoluti'!C35*100</f>
        <v>-54.427523970671174</v>
      </c>
    </row>
    <row r="36" spans="1:20" ht="16.2" thickBot="1">
      <c r="A36" s="91"/>
      <c r="B36" s="74" t="s">
        <v>3</v>
      </c>
      <c r="C36" s="4"/>
      <c r="D36" s="75">
        <v>4.54</v>
      </c>
      <c r="E36" s="76">
        <v>-11.42</v>
      </c>
      <c r="F36" s="77">
        <v>-1.83</v>
      </c>
      <c r="G36" s="77">
        <v>-0.02</v>
      </c>
      <c r="H36" s="77">
        <v>-0.34</v>
      </c>
      <c r="I36" s="77">
        <v>-7.78</v>
      </c>
      <c r="J36" s="77">
        <v>-2.77</v>
      </c>
      <c r="K36" s="77">
        <v>0.41</v>
      </c>
      <c r="L36" s="77">
        <v>-1.95</v>
      </c>
      <c r="M36" s="77">
        <v>-5.87</v>
      </c>
      <c r="N36" s="77">
        <v>-6.32</v>
      </c>
      <c r="O36" s="12">
        <v>-2.38</v>
      </c>
      <c r="P36" s="12">
        <v>-3.44</v>
      </c>
      <c r="Q36" s="12">
        <f>('Valori assoluti'!Q36-'Valori assoluti'!P36)/'Valori assoluti'!P36*100</f>
        <v>-3.3991583036581417E-2</v>
      </c>
      <c r="R36" s="31">
        <f>('Valori assoluti'!R36-'Valori assoluti'!Q36)/'Valori assoluti'!Q36*100</f>
        <v>-0.51004711863857899</v>
      </c>
      <c r="S36" s="31">
        <f>('Valori assoluti'!S36-'Valori assoluti'!R36)/'Valori assoluti'!R36*100</f>
        <v>-0.5240544235401341</v>
      </c>
      <c r="T36" s="31">
        <f>('Valori assoluti'!S36-'Valori assoluti'!C36)/'Valori assoluti'!C36*100</f>
        <v>-34.247017438170332</v>
      </c>
    </row>
    <row r="37" spans="1:20" ht="16.2" thickBot="1">
      <c r="A37" s="96" t="s">
        <v>0</v>
      </c>
      <c r="B37" s="74" t="s">
        <v>2</v>
      </c>
      <c r="C37" s="4"/>
      <c r="D37" s="77">
        <v>-1.63</v>
      </c>
      <c r="E37" s="77">
        <v>-5.97</v>
      </c>
      <c r="F37" s="77">
        <v>-6.72</v>
      </c>
      <c r="G37" s="77">
        <v>-4.97</v>
      </c>
      <c r="H37" s="77">
        <v>-2.56</v>
      </c>
      <c r="I37" s="77">
        <v>-9.49</v>
      </c>
      <c r="J37" s="77">
        <v>-7.8</v>
      </c>
      <c r="K37" s="76">
        <v>-10.44</v>
      </c>
      <c r="L37" s="77">
        <v>-2.9</v>
      </c>
      <c r="M37" s="77">
        <v>-6.17</v>
      </c>
      <c r="N37" s="77">
        <v>-2.77</v>
      </c>
      <c r="O37" s="12">
        <v>-9.3800000000000008</v>
      </c>
      <c r="P37" s="31">
        <v>-0.59</v>
      </c>
      <c r="Q37" s="31">
        <f>('Valori assoluti'!Q37-'Valori assoluti'!P37)/'Valori assoluti'!P37*100</f>
        <v>1.3901212658976634</v>
      </c>
      <c r="R37" s="31">
        <f>('Valori assoluti'!R37-'Valori assoluti'!Q37)/'Valori assoluti'!Q37*100</f>
        <v>-4.229871645274212</v>
      </c>
      <c r="S37" s="75">
        <f>('Valori assoluti'!S37-'Valori assoluti'!R37)/'Valori assoluti'!R37*100</f>
        <v>2.8936947913493758</v>
      </c>
      <c r="T37" s="11">
        <f>('Valori assoluti'!S37-'Valori assoluti'!C37)/'Valori assoluti'!C37*100</f>
        <v>-52.39571589627959</v>
      </c>
    </row>
    <row r="38" spans="1:20" ht="16.2" thickBot="1">
      <c r="A38" s="97"/>
      <c r="B38" s="74" t="s">
        <v>3</v>
      </c>
      <c r="C38" s="4"/>
      <c r="D38" s="75">
        <v>1.39</v>
      </c>
      <c r="E38" s="31">
        <v>-5.82</v>
      </c>
      <c r="F38" s="77">
        <v>-3.73</v>
      </c>
      <c r="G38" s="77">
        <v>-2.42</v>
      </c>
      <c r="H38" s="77">
        <v>-0.56999999999999995</v>
      </c>
      <c r="I38" s="77">
        <v>-2.13</v>
      </c>
      <c r="J38" s="77">
        <v>-4.6399999999999997</v>
      </c>
      <c r="K38" s="77">
        <v>-1.1200000000000001</v>
      </c>
      <c r="L38" s="77">
        <v>-0.83</v>
      </c>
      <c r="M38" s="77">
        <v>-4.17</v>
      </c>
      <c r="N38" s="76">
        <v>-8.61</v>
      </c>
      <c r="O38" s="12">
        <v>-3.29</v>
      </c>
      <c r="P38" s="12">
        <v>-2.69</v>
      </c>
      <c r="Q38" s="12">
        <f>('Valori assoluti'!Q38-'Valori assoluti'!P38)/'Valori assoluti'!P38*100</f>
        <v>-1.6830780379618313</v>
      </c>
      <c r="R38" s="31">
        <f>('Valori assoluti'!R38-'Valori assoluti'!Q38)/'Valori assoluti'!Q38*100</f>
        <v>0.91325125546735786</v>
      </c>
      <c r="S38" s="31">
        <f>('Valori assoluti'!S38-'Valori assoluti'!R38)/'Valori assoluti'!R38*100</f>
        <v>-0.97321159827430515</v>
      </c>
      <c r="T38" s="11">
        <f>('Valori assoluti'!S38-'Valori assoluti'!C38)/'Valori assoluti'!C38*100</f>
        <v>-33.897869194129967</v>
      </c>
    </row>
    <row r="39" spans="1:20">
      <c r="A39" s="113" t="s">
        <v>35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T39" s="88"/>
    </row>
    <row r="40" spans="1:20">
      <c r="A40" s="114" t="s">
        <v>85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T40" s="88"/>
    </row>
  </sheetData>
  <mergeCells count="22">
    <mergeCell ref="A13:A14"/>
    <mergeCell ref="A4:B4"/>
    <mergeCell ref="A5:A6"/>
    <mergeCell ref="A7:A8"/>
    <mergeCell ref="A9:A10"/>
    <mergeCell ref="A11:A12"/>
    <mergeCell ref="A1:P1"/>
    <mergeCell ref="A3:O3"/>
    <mergeCell ref="A39:O39"/>
    <mergeCell ref="A40:O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89" workbookViewId="0">
      <selection sqref="A1:XFD1048576"/>
    </sheetView>
  </sheetViews>
  <sheetFormatPr defaultRowHeight="14.4"/>
  <sheetData>
    <row r="1" spans="1:12">
      <c r="A1" s="13" t="s">
        <v>52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115" t="s">
        <v>53</v>
      </c>
      <c r="B3" s="117" t="s">
        <v>1</v>
      </c>
      <c r="C3" s="117"/>
      <c r="D3" s="117"/>
      <c r="E3" s="16"/>
      <c r="F3" s="117" t="s">
        <v>4</v>
      </c>
      <c r="G3" s="117"/>
      <c r="H3" s="117"/>
      <c r="I3" s="16"/>
      <c r="J3" s="117" t="s">
        <v>5</v>
      </c>
      <c r="K3" s="117"/>
      <c r="L3" s="117"/>
    </row>
    <row r="4" spans="1:12">
      <c r="A4" s="116"/>
      <c r="B4" s="17" t="s">
        <v>54</v>
      </c>
      <c r="C4" s="17" t="s">
        <v>55</v>
      </c>
      <c r="D4" s="17" t="s">
        <v>56</v>
      </c>
      <c r="E4" s="17"/>
      <c r="F4" s="17" t="s">
        <v>54</v>
      </c>
      <c r="G4" s="17" t="s">
        <v>55</v>
      </c>
      <c r="H4" s="17" t="s">
        <v>56</v>
      </c>
      <c r="I4" s="17"/>
      <c r="J4" s="17" t="s">
        <v>54</v>
      </c>
      <c r="K4" s="17" t="s">
        <v>55</v>
      </c>
      <c r="L4" s="17" t="s">
        <v>56</v>
      </c>
    </row>
    <row r="5" spans="1:12">
      <c r="A5" s="1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4" t="s">
        <v>57</v>
      </c>
      <c r="B6" s="19">
        <v>787</v>
      </c>
      <c r="C6" s="19">
        <v>16</v>
      </c>
      <c r="D6" s="19">
        <v>1127</v>
      </c>
      <c r="E6" s="19"/>
      <c r="F6" s="19">
        <v>810</v>
      </c>
      <c r="G6" s="19">
        <v>18</v>
      </c>
      <c r="H6" s="19">
        <v>1185</v>
      </c>
      <c r="I6" s="19"/>
      <c r="J6" s="19">
        <v>819</v>
      </c>
      <c r="K6" s="19">
        <v>19</v>
      </c>
      <c r="L6" s="19">
        <v>1236</v>
      </c>
    </row>
    <row r="7" spans="1:12">
      <c r="A7" s="14" t="s">
        <v>58</v>
      </c>
      <c r="B7" s="19">
        <v>20</v>
      </c>
      <c r="C7" s="20"/>
      <c r="D7" s="19">
        <v>29</v>
      </c>
      <c r="E7" s="19"/>
      <c r="F7" s="19">
        <v>15</v>
      </c>
      <c r="G7" s="20"/>
      <c r="H7" s="19">
        <v>19</v>
      </c>
      <c r="I7" s="19"/>
      <c r="J7" s="19">
        <v>22</v>
      </c>
      <c r="K7" s="20"/>
      <c r="L7" s="19">
        <v>40</v>
      </c>
    </row>
    <row r="8" spans="1:12">
      <c r="A8" s="14" t="s">
        <v>59</v>
      </c>
      <c r="B8" s="19">
        <v>2350</v>
      </c>
      <c r="C8" s="19">
        <v>38</v>
      </c>
      <c r="D8" s="19">
        <v>3364</v>
      </c>
      <c r="E8" s="19"/>
      <c r="F8" s="19">
        <v>2512</v>
      </c>
      <c r="G8" s="19">
        <v>33</v>
      </c>
      <c r="H8" s="19">
        <v>3604</v>
      </c>
      <c r="I8" s="19"/>
      <c r="J8" s="19">
        <v>2587</v>
      </c>
      <c r="K8" s="19">
        <v>23</v>
      </c>
      <c r="L8" s="19">
        <v>3632</v>
      </c>
    </row>
    <row r="9" spans="1:12">
      <c r="A9" s="14" t="s">
        <v>60</v>
      </c>
      <c r="B9" s="19">
        <v>197</v>
      </c>
      <c r="C9" s="19">
        <v>1</v>
      </c>
      <c r="D9" s="19">
        <v>266</v>
      </c>
      <c r="E9" s="19"/>
      <c r="F9" s="19">
        <v>197</v>
      </c>
      <c r="G9" s="20">
        <v>4</v>
      </c>
      <c r="H9" s="19">
        <v>286</v>
      </c>
      <c r="I9" s="19"/>
      <c r="J9" s="19">
        <v>210</v>
      </c>
      <c r="K9" s="19">
        <v>5</v>
      </c>
      <c r="L9" s="19">
        <v>281</v>
      </c>
    </row>
    <row r="10" spans="1:12">
      <c r="A10" s="21" t="s">
        <v>61</v>
      </c>
      <c r="B10" s="22">
        <v>106</v>
      </c>
      <c r="C10" s="23"/>
      <c r="D10" s="22">
        <v>130</v>
      </c>
      <c r="E10" s="22"/>
      <c r="F10" s="22">
        <v>100</v>
      </c>
      <c r="G10" s="23">
        <v>3</v>
      </c>
      <c r="H10" s="22">
        <v>139</v>
      </c>
      <c r="I10" s="22"/>
      <c r="J10" s="22">
        <v>124</v>
      </c>
      <c r="K10" s="23">
        <v>2</v>
      </c>
      <c r="L10" s="22">
        <v>155</v>
      </c>
    </row>
    <row r="11" spans="1:12">
      <c r="A11" s="21" t="s">
        <v>62</v>
      </c>
      <c r="B11" s="22">
        <v>91</v>
      </c>
      <c r="C11" s="23">
        <v>1</v>
      </c>
      <c r="D11" s="22">
        <v>136</v>
      </c>
      <c r="E11" s="22"/>
      <c r="F11" s="22">
        <v>97</v>
      </c>
      <c r="G11" s="23">
        <v>1</v>
      </c>
      <c r="H11" s="22">
        <v>147</v>
      </c>
      <c r="I11" s="22"/>
      <c r="J11" s="22">
        <v>86</v>
      </c>
      <c r="K11" s="23">
        <v>3</v>
      </c>
      <c r="L11" s="22">
        <v>126</v>
      </c>
    </row>
    <row r="12" spans="1:12">
      <c r="A12" s="14" t="s">
        <v>63</v>
      </c>
      <c r="B12" s="19">
        <v>1029</v>
      </c>
      <c r="C12" s="19">
        <v>25</v>
      </c>
      <c r="D12" s="19">
        <v>1453</v>
      </c>
      <c r="E12" s="19"/>
      <c r="F12" s="19">
        <v>949</v>
      </c>
      <c r="G12" s="19">
        <v>21</v>
      </c>
      <c r="H12" s="19">
        <v>1281</v>
      </c>
      <c r="I12" s="19"/>
      <c r="J12" s="19">
        <v>1083</v>
      </c>
      <c r="K12" s="19">
        <v>33</v>
      </c>
      <c r="L12" s="19">
        <v>1473</v>
      </c>
    </row>
    <row r="13" spans="1:12">
      <c r="A13" s="14" t="s">
        <v>64</v>
      </c>
      <c r="B13" s="19">
        <v>252</v>
      </c>
      <c r="C13" s="19">
        <v>3</v>
      </c>
      <c r="D13" s="19">
        <v>334</v>
      </c>
      <c r="E13" s="19"/>
      <c r="F13" s="19">
        <v>230</v>
      </c>
      <c r="G13" s="19">
        <v>4</v>
      </c>
      <c r="H13" s="19">
        <v>307</v>
      </c>
      <c r="I13" s="19"/>
      <c r="J13" s="19">
        <v>241</v>
      </c>
      <c r="K13" s="19">
        <v>5</v>
      </c>
      <c r="L13" s="19">
        <v>310</v>
      </c>
    </row>
    <row r="14" spans="1:12">
      <c r="A14" s="14" t="s">
        <v>65</v>
      </c>
      <c r="B14" s="19">
        <v>640</v>
      </c>
      <c r="C14" s="19">
        <v>11</v>
      </c>
      <c r="D14" s="19">
        <v>826</v>
      </c>
      <c r="E14" s="19"/>
      <c r="F14" s="19">
        <v>630</v>
      </c>
      <c r="G14" s="19">
        <v>6</v>
      </c>
      <c r="H14" s="19">
        <v>770</v>
      </c>
      <c r="I14" s="19"/>
      <c r="J14" s="19">
        <v>642</v>
      </c>
      <c r="K14" s="19">
        <v>7</v>
      </c>
      <c r="L14" s="19">
        <v>797</v>
      </c>
    </row>
    <row r="15" spans="1:12">
      <c r="A15" s="14" t="s">
        <v>66</v>
      </c>
      <c r="B15" s="19">
        <v>1232</v>
      </c>
      <c r="C15" s="19">
        <v>19</v>
      </c>
      <c r="D15" s="19">
        <v>1669</v>
      </c>
      <c r="E15" s="19"/>
      <c r="F15" s="19">
        <v>1184</v>
      </c>
      <c r="G15" s="19">
        <v>25</v>
      </c>
      <c r="H15" s="19">
        <v>1615</v>
      </c>
      <c r="I15" s="19"/>
      <c r="J15" s="19">
        <v>1251</v>
      </c>
      <c r="K15" s="19">
        <v>21</v>
      </c>
      <c r="L15" s="19">
        <v>1716</v>
      </c>
    </row>
    <row r="16" spans="1:12">
      <c r="A16" s="14" t="s">
        <v>67</v>
      </c>
      <c r="B16" s="19">
        <v>1196</v>
      </c>
      <c r="C16" s="19">
        <v>21</v>
      </c>
      <c r="D16" s="19">
        <v>1607</v>
      </c>
      <c r="E16" s="19"/>
      <c r="F16" s="19">
        <v>1197</v>
      </c>
      <c r="G16" s="19">
        <v>15</v>
      </c>
      <c r="H16" s="19">
        <v>1606</v>
      </c>
      <c r="I16" s="19"/>
      <c r="J16" s="19">
        <v>1246</v>
      </c>
      <c r="K16" s="19">
        <v>14</v>
      </c>
      <c r="L16" s="19">
        <v>1656</v>
      </c>
    </row>
    <row r="17" spans="1:12">
      <c r="A17" s="14" t="s">
        <v>68</v>
      </c>
      <c r="B17" s="19">
        <v>176</v>
      </c>
      <c r="C17" s="19">
        <v>2</v>
      </c>
      <c r="D17" s="19">
        <v>254</v>
      </c>
      <c r="E17" s="19"/>
      <c r="F17" s="19">
        <v>155</v>
      </c>
      <c r="G17" s="19">
        <v>1</v>
      </c>
      <c r="H17" s="19">
        <v>211</v>
      </c>
      <c r="I17" s="19"/>
      <c r="J17" s="19">
        <v>188</v>
      </c>
      <c r="K17" s="19">
        <v>2</v>
      </c>
      <c r="L17" s="19">
        <v>275</v>
      </c>
    </row>
    <row r="18" spans="1:12">
      <c r="A18" s="14" t="s">
        <v>69</v>
      </c>
      <c r="B18" s="19">
        <v>326</v>
      </c>
      <c r="C18" s="19">
        <v>9</v>
      </c>
      <c r="D18" s="19">
        <v>472</v>
      </c>
      <c r="E18" s="19"/>
      <c r="F18" s="19">
        <v>345</v>
      </c>
      <c r="G18" s="19">
        <v>8</v>
      </c>
      <c r="H18" s="19">
        <v>507</v>
      </c>
      <c r="I18" s="19"/>
      <c r="J18" s="19">
        <v>327</v>
      </c>
      <c r="K18" s="19">
        <v>9</v>
      </c>
      <c r="L18" s="19">
        <v>511</v>
      </c>
    </row>
    <row r="19" spans="1:12">
      <c r="A19" s="14" t="s">
        <v>70</v>
      </c>
      <c r="B19" s="19">
        <v>1625</v>
      </c>
      <c r="C19" s="19">
        <v>26</v>
      </c>
      <c r="D19" s="19">
        <v>2339</v>
      </c>
      <c r="E19" s="19"/>
      <c r="F19" s="19">
        <v>1537</v>
      </c>
      <c r="G19" s="19">
        <v>30</v>
      </c>
      <c r="H19" s="19">
        <v>2120</v>
      </c>
      <c r="I19" s="19"/>
      <c r="J19" s="19">
        <v>1593</v>
      </c>
      <c r="K19" s="19">
        <v>26</v>
      </c>
      <c r="L19" s="19">
        <v>2223</v>
      </c>
    </row>
    <row r="20" spans="1:12">
      <c r="A20" s="14" t="s">
        <v>71</v>
      </c>
      <c r="B20" s="19">
        <v>201</v>
      </c>
      <c r="C20" s="20">
        <v>5</v>
      </c>
      <c r="D20" s="19">
        <v>326</v>
      </c>
      <c r="E20" s="19"/>
      <c r="F20" s="19">
        <v>218</v>
      </c>
      <c r="G20" s="19">
        <v>6</v>
      </c>
      <c r="H20" s="19">
        <v>352</v>
      </c>
      <c r="I20" s="19"/>
      <c r="J20" s="19">
        <v>219</v>
      </c>
      <c r="K20" s="19">
        <v>6</v>
      </c>
      <c r="L20" s="19">
        <v>354</v>
      </c>
    </row>
    <row r="21" spans="1:12">
      <c r="A21" s="14" t="s">
        <v>72</v>
      </c>
      <c r="B21" s="19">
        <v>33</v>
      </c>
      <c r="C21" s="20"/>
      <c r="D21" s="19">
        <v>56</v>
      </c>
      <c r="E21" s="19"/>
      <c r="F21" s="19">
        <v>26</v>
      </c>
      <c r="G21" s="19"/>
      <c r="H21" s="19">
        <v>49</v>
      </c>
      <c r="I21" s="19"/>
      <c r="J21" s="19">
        <v>43</v>
      </c>
      <c r="K21" s="19">
        <v>3</v>
      </c>
      <c r="L21" s="19">
        <v>70</v>
      </c>
    </row>
    <row r="22" spans="1:12">
      <c r="A22" s="14" t="s">
        <v>73</v>
      </c>
      <c r="B22" s="19">
        <v>743</v>
      </c>
      <c r="C22" s="19">
        <v>11</v>
      </c>
      <c r="D22" s="19">
        <v>1162</v>
      </c>
      <c r="E22" s="19"/>
      <c r="F22" s="19">
        <v>699</v>
      </c>
      <c r="G22" s="19">
        <v>16</v>
      </c>
      <c r="H22" s="19">
        <v>1050</v>
      </c>
      <c r="I22" s="19"/>
      <c r="J22" s="19">
        <v>753</v>
      </c>
      <c r="K22" s="19">
        <v>18</v>
      </c>
      <c r="L22" s="19">
        <v>1119</v>
      </c>
    </row>
    <row r="23" spans="1:12">
      <c r="A23" s="14" t="s">
        <v>74</v>
      </c>
      <c r="B23" s="19">
        <v>721</v>
      </c>
      <c r="C23" s="19">
        <v>14</v>
      </c>
      <c r="D23" s="19">
        <v>1252</v>
      </c>
      <c r="E23" s="19"/>
      <c r="F23" s="19">
        <v>717</v>
      </c>
      <c r="G23" s="19">
        <v>20</v>
      </c>
      <c r="H23" s="19">
        <v>1182</v>
      </c>
      <c r="I23" s="19"/>
      <c r="J23" s="19">
        <v>795</v>
      </c>
      <c r="K23" s="19">
        <v>12</v>
      </c>
      <c r="L23" s="19">
        <v>1420</v>
      </c>
    </row>
    <row r="24" spans="1:12">
      <c r="A24" s="14" t="s">
        <v>75</v>
      </c>
      <c r="B24" s="19">
        <v>78</v>
      </c>
      <c r="C24" s="19">
        <v>7</v>
      </c>
      <c r="D24" s="19">
        <v>136</v>
      </c>
      <c r="E24" s="19"/>
      <c r="F24" s="19">
        <v>76</v>
      </c>
      <c r="G24" s="19">
        <v>7</v>
      </c>
      <c r="H24" s="19">
        <v>106</v>
      </c>
      <c r="I24" s="19"/>
      <c r="J24" s="19">
        <v>64</v>
      </c>
      <c r="K24" s="19">
        <v>1</v>
      </c>
      <c r="L24" s="19">
        <v>102</v>
      </c>
    </row>
    <row r="25" spans="1:12">
      <c r="A25" s="14" t="s">
        <v>76</v>
      </c>
      <c r="B25" s="19">
        <v>240</v>
      </c>
      <c r="C25" s="19">
        <v>13</v>
      </c>
      <c r="D25" s="19">
        <v>433</v>
      </c>
      <c r="E25" s="19"/>
      <c r="F25" s="19">
        <v>184</v>
      </c>
      <c r="G25" s="19">
        <v>7</v>
      </c>
      <c r="H25" s="19">
        <v>319</v>
      </c>
      <c r="I25" s="19"/>
      <c r="J25" s="19">
        <v>176</v>
      </c>
      <c r="K25" s="19">
        <v>9</v>
      </c>
      <c r="L25" s="19">
        <v>292</v>
      </c>
    </row>
    <row r="26" spans="1:12">
      <c r="A26" s="14" t="s">
        <v>77</v>
      </c>
      <c r="B26" s="19">
        <v>837</v>
      </c>
      <c r="C26" s="19">
        <v>6</v>
      </c>
      <c r="D26" s="19">
        <v>1204</v>
      </c>
      <c r="E26" s="19"/>
      <c r="F26" s="19">
        <v>839</v>
      </c>
      <c r="G26" s="19">
        <v>15</v>
      </c>
      <c r="H26" s="19">
        <v>1262</v>
      </c>
      <c r="I26" s="19"/>
      <c r="J26" s="19">
        <v>979</v>
      </c>
      <c r="K26" s="19">
        <v>8</v>
      </c>
      <c r="L26" s="19">
        <v>1444</v>
      </c>
    </row>
    <row r="27" spans="1:12">
      <c r="A27" s="14" t="s">
        <v>78</v>
      </c>
      <c r="B27" s="19">
        <v>260</v>
      </c>
      <c r="C27" s="19">
        <v>3</v>
      </c>
      <c r="D27" s="19">
        <v>379</v>
      </c>
      <c r="E27" s="19"/>
      <c r="F27" s="19">
        <v>249</v>
      </c>
      <c r="G27" s="19">
        <v>5</v>
      </c>
      <c r="H27" s="19">
        <v>356</v>
      </c>
      <c r="I27" s="19"/>
      <c r="J27" s="19">
        <v>261</v>
      </c>
      <c r="K27" s="19">
        <v>6</v>
      </c>
      <c r="L27" s="19">
        <v>401</v>
      </c>
    </row>
    <row r="28" spans="1:12">
      <c r="A28" s="24" t="s">
        <v>79</v>
      </c>
      <c r="B28" s="25">
        <v>12943</v>
      </c>
      <c r="C28" s="25">
        <v>230</v>
      </c>
      <c r="D28" s="25">
        <v>18688</v>
      </c>
      <c r="E28" s="25"/>
      <c r="F28" s="25">
        <v>12769</v>
      </c>
      <c r="G28" s="25">
        <v>241</v>
      </c>
      <c r="H28" s="25">
        <v>18187</v>
      </c>
      <c r="I28" s="25"/>
      <c r="J28" s="25">
        <v>13499</v>
      </c>
      <c r="K28" s="25">
        <v>227</v>
      </c>
      <c r="L28" s="25">
        <v>19352</v>
      </c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115" t="s">
        <v>53</v>
      </c>
      <c r="B31" s="117" t="s">
        <v>7</v>
      </c>
      <c r="C31" s="117"/>
      <c r="D31" s="117"/>
      <c r="E31" s="16"/>
      <c r="F31" s="117" t="s">
        <v>8</v>
      </c>
      <c r="G31" s="117"/>
      <c r="H31" s="117"/>
      <c r="I31" s="16"/>
      <c r="J31" s="117" t="s">
        <v>9</v>
      </c>
      <c r="K31" s="117"/>
      <c r="L31" s="117"/>
    </row>
    <row r="32" spans="1:12">
      <c r="A32" s="116"/>
      <c r="B32" s="17" t="s">
        <v>54</v>
      </c>
      <c r="C32" s="17" t="s">
        <v>55</v>
      </c>
      <c r="D32" s="17" t="s">
        <v>56</v>
      </c>
      <c r="E32" s="17"/>
      <c r="F32" s="17" t="s">
        <v>54</v>
      </c>
      <c r="G32" s="17" t="s">
        <v>55</v>
      </c>
      <c r="H32" s="17" t="s">
        <v>56</v>
      </c>
      <c r="I32" s="17"/>
      <c r="J32" s="17" t="s">
        <v>54</v>
      </c>
      <c r="K32" s="17" t="s">
        <v>55</v>
      </c>
      <c r="L32" s="17" t="s">
        <v>56</v>
      </c>
    </row>
    <row r="33" spans="1:12">
      <c r="A33" s="1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>
      <c r="A34" s="14" t="s">
        <v>57</v>
      </c>
      <c r="B34" s="19">
        <v>884</v>
      </c>
      <c r="C34" s="19">
        <v>12</v>
      </c>
      <c r="D34" s="19">
        <v>1300</v>
      </c>
      <c r="E34" s="19"/>
      <c r="F34" s="19">
        <v>1037</v>
      </c>
      <c r="G34" s="19">
        <v>21</v>
      </c>
      <c r="H34" s="19">
        <v>1444</v>
      </c>
      <c r="I34" s="19"/>
      <c r="J34" s="19">
        <v>958</v>
      </c>
      <c r="K34" s="19">
        <v>20</v>
      </c>
      <c r="L34" s="19">
        <v>1391</v>
      </c>
    </row>
    <row r="35" spans="1:12">
      <c r="A35" s="14" t="s">
        <v>58</v>
      </c>
      <c r="B35" s="19">
        <v>13</v>
      </c>
      <c r="C35" s="23"/>
      <c r="D35" s="19">
        <v>13</v>
      </c>
      <c r="E35" s="19"/>
      <c r="F35" s="19">
        <v>24</v>
      </c>
      <c r="G35" s="20"/>
      <c r="H35" s="19">
        <v>32</v>
      </c>
      <c r="I35" s="19"/>
      <c r="J35" s="19">
        <v>24</v>
      </c>
      <c r="K35" s="20">
        <v>1</v>
      </c>
      <c r="L35" s="19">
        <v>29</v>
      </c>
    </row>
    <row r="36" spans="1:12">
      <c r="A36" s="14" t="s">
        <v>59</v>
      </c>
      <c r="B36" s="19">
        <v>2924</v>
      </c>
      <c r="C36" s="19">
        <v>41</v>
      </c>
      <c r="D36" s="19">
        <v>3999</v>
      </c>
      <c r="E36" s="19"/>
      <c r="F36" s="19">
        <v>3135</v>
      </c>
      <c r="G36" s="19">
        <v>28</v>
      </c>
      <c r="H36" s="19">
        <v>4342</v>
      </c>
      <c r="I36" s="19"/>
      <c r="J36" s="19">
        <v>2858</v>
      </c>
      <c r="K36" s="19">
        <v>35</v>
      </c>
      <c r="L36" s="19">
        <v>3948</v>
      </c>
    </row>
    <row r="37" spans="1:12">
      <c r="A37" s="14" t="s">
        <v>60</v>
      </c>
      <c r="B37" s="19">
        <v>235</v>
      </c>
      <c r="C37" s="19">
        <v>2</v>
      </c>
      <c r="D37" s="19">
        <v>307</v>
      </c>
      <c r="E37" s="19"/>
      <c r="F37" s="19">
        <v>266</v>
      </c>
      <c r="G37" s="19">
        <v>4</v>
      </c>
      <c r="H37" s="19">
        <v>376</v>
      </c>
      <c r="I37" s="19"/>
      <c r="J37" s="19">
        <v>279</v>
      </c>
      <c r="K37" s="19">
        <v>6</v>
      </c>
      <c r="L37" s="19">
        <v>367</v>
      </c>
    </row>
    <row r="38" spans="1:12">
      <c r="A38" s="21" t="s">
        <v>61</v>
      </c>
      <c r="B38" s="22">
        <v>137</v>
      </c>
      <c r="C38" s="22">
        <v>2</v>
      </c>
      <c r="D38" s="22">
        <v>169</v>
      </c>
      <c r="E38" s="22"/>
      <c r="F38" s="22">
        <v>139</v>
      </c>
      <c r="G38" s="23">
        <v>1</v>
      </c>
      <c r="H38" s="22">
        <v>197</v>
      </c>
      <c r="I38" s="22"/>
      <c r="J38" s="22">
        <v>166</v>
      </c>
      <c r="K38" s="22">
        <v>1</v>
      </c>
      <c r="L38" s="22">
        <v>214</v>
      </c>
    </row>
    <row r="39" spans="1:12">
      <c r="A39" s="21" t="s">
        <v>62</v>
      </c>
      <c r="B39" s="22">
        <v>98</v>
      </c>
      <c r="C39" s="23"/>
      <c r="D39" s="22">
        <v>138</v>
      </c>
      <c r="E39" s="22"/>
      <c r="F39" s="22">
        <v>127</v>
      </c>
      <c r="G39" s="22">
        <v>3</v>
      </c>
      <c r="H39" s="22">
        <v>179</v>
      </c>
      <c r="I39" s="22"/>
      <c r="J39" s="22">
        <v>113</v>
      </c>
      <c r="K39" s="22">
        <v>5</v>
      </c>
      <c r="L39" s="22">
        <v>153</v>
      </c>
    </row>
    <row r="40" spans="1:12">
      <c r="A40" s="14" t="s">
        <v>63</v>
      </c>
      <c r="B40" s="19">
        <v>1163</v>
      </c>
      <c r="C40" s="19">
        <v>29</v>
      </c>
      <c r="D40" s="19">
        <v>1585</v>
      </c>
      <c r="E40" s="19"/>
      <c r="F40" s="19">
        <v>1316</v>
      </c>
      <c r="G40" s="19">
        <v>32</v>
      </c>
      <c r="H40" s="19">
        <v>1827</v>
      </c>
      <c r="I40" s="19"/>
      <c r="J40" s="19">
        <v>1321</v>
      </c>
      <c r="K40" s="19">
        <v>35</v>
      </c>
      <c r="L40" s="19">
        <v>1780</v>
      </c>
    </row>
    <row r="41" spans="1:12">
      <c r="A41" s="14" t="s">
        <v>64</v>
      </c>
      <c r="B41" s="19">
        <v>313</v>
      </c>
      <c r="C41" s="19">
        <v>3</v>
      </c>
      <c r="D41" s="19">
        <v>411</v>
      </c>
      <c r="E41" s="19"/>
      <c r="F41" s="19">
        <v>300</v>
      </c>
      <c r="G41" s="19">
        <v>7</v>
      </c>
      <c r="H41" s="19">
        <v>404</v>
      </c>
      <c r="I41" s="19"/>
      <c r="J41" s="19">
        <v>311</v>
      </c>
      <c r="K41" s="19">
        <v>9</v>
      </c>
      <c r="L41" s="19">
        <v>422</v>
      </c>
    </row>
    <row r="42" spans="1:12">
      <c r="A42" s="14" t="s">
        <v>65</v>
      </c>
      <c r="B42" s="19">
        <v>639</v>
      </c>
      <c r="C42" s="19">
        <v>4</v>
      </c>
      <c r="D42" s="19">
        <v>772</v>
      </c>
      <c r="E42" s="19"/>
      <c r="F42" s="19">
        <v>746</v>
      </c>
      <c r="G42" s="19">
        <v>5</v>
      </c>
      <c r="H42" s="19">
        <v>937</v>
      </c>
      <c r="I42" s="19"/>
      <c r="J42" s="19">
        <v>727</v>
      </c>
      <c r="K42" s="19">
        <v>1</v>
      </c>
      <c r="L42" s="19">
        <v>932</v>
      </c>
    </row>
    <row r="43" spans="1:12">
      <c r="A43" s="14" t="s">
        <v>66</v>
      </c>
      <c r="B43" s="19">
        <v>1459</v>
      </c>
      <c r="C43" s="19">
        <v>22</v>
      </c>
      <c r="D43" s="19">
        <v>1949</v>
      </c>
      <c r="E43" s="19"/>
      <c r="F43" s="19">
        <v>1655</v>
      </c>
      <c r="G43" s="19">
        <v>18</v>
      </c>
      <c r="H43" s="19">
        <v>2220</v>
      </c>
      <c r="I43" s="19"/>
      <c r="J43" s="19">
        <v>1655</v>
      </c>
      <c r="K43" s="19">
        <v>29</v>
      </c>
      <c r="L43" s="19">
        <v>2255</v>
      </c>
    </row>
    <row r="44" spans="1:12">
      <c r="A44" s="14" t="s">
        <v>67</v>
      </c>
      <c r="B44" s="19">
        <v>1368</v>
      </c>
      <c r="C44" s="19">
        <v>15</v>
      </c>
      <c r="D44" s="19">
        <v>1831</v>
      </c>
      <c r="E44" s="19"/>
      <c r="F44" s="19">
        <v>1436</v>
      </c>
      <c r="G44" s="19">
        <v>26</v>
      </c>
      <c r="H44" s="19">
        <v>1890</v>
      </c>
      <c r="I44" s="19"/>
      <c r="J44" s="19">
        <v>1436</v>
      </c>
      <c r="K44" s="19">
        <v>22</v>
      </c>
      <c r="L44" s="19">
        <v>1950</v>
      </c>
    </row>
    <row r="45" spans="1:12">
      <c r="A45" s="14" t="s">
        <v>68</v>
      </c>
      <c r="B45" s="19">
        <v>180</v>
      </c>
      <c r="C45" s="19"/>
      <c r="D45" s="19">
        <v>263</v>
      </c>
      <c r="E45" s="19"/>
      <c r="F45" s="19">
        <v>223</v>
      </c>
      <c r="G45" s="19">
        <v>6</v>
      </c>
      <c r="H45" s="19">
        <v>321</v>
      </c>
      <c r="I45" s="19"/>
      <c r="J45" s="19">
        <v>218</v>
      </c>
      <c r="K45" s="19">
        <v>5</v>
      </c>
      <c r="L45" s="19">
        <v>310</v>
      </c>
    </row>
    <row r="46" spans="1:12">
      <c r="A46" s="14" t="s">
        <v>69</v>
      </c>
      <c r="B46" s="19">
        <v>365</v>
      </c>
      <c r="C46" s="19">
        <v>7</v>
      </c>
      <c r="D46" s="19">
        <v>537</v>
      </c>
      <c r="E46" s="19"/>
      <c r="F46" s="19">
        <v>488</v>
      </c>
      <c r="G46" s="19">
        <v>7</v>
      </c>
      <c r="H46" s="19">
        <v>677</v>
      </c>
      <c r="I46" s="19"/>
      <c r="J46" s="19">
        <v>500</v>
      </c>
      <c r="K46" s="19">
        <v>6</v>
      </c>
      <c r="L46" s="19">
        <v>701</v>
      </c>
    </row>
    <row r="47" spans="1:12">
      <c r="A47" s="14" t="s">
        <v>70</v>
      </c>
      <c r="B47" s="19">
        <v>1705</v>
      </c>
      <c r="C47" s="19">
        <v>22</v>
      </c>
      <c r="D47" s="19">
        <v>2364</v>
      </c>
      <c r="E47" s="19"/>
      <c r="F47" s="19">
        <v>1862</v>
      </c>
      <c r="G47" s="19">
        <v>34</v>
      </c>
      <c r="H47" s="19">
        <v>2569</v>
      </c>
      <c r="I47" s="19"/>
      <c r="J47" s="19">
        <v>1725</v>
      </c>
      <c r="K47" s="19">
        <v>32</v>
      </c>
      <c r="L47" s="19">
        <v>2384</v>
      </c>
    </row>
    <row r="48" spans="1:12">
      <c r="A48" s="14" t="s">
        <v>71</v>
      </c>
      <c r="B48" s="19">
        <v>256</v>
      </c>
      <c r="C48" s="19">
        <v>5</v>
      </c>
      <c r="D48" s="19">
        <v>414</v>
      </c>
      <c r="E48" s="19"/>
      <c r="F48" s="19">
        <v>295</v>
      </c>
      <c r="G48" s="19">
        <v>4</v>
      </c>
      <c r="H48" s="19">
        <v>428</v>
      </c>
      <c r="I48" s="19"/>
      <c r="J48" s="19">
        <v>282</v>
      </c>
      <c r="K48" s="19">
        <v>8</v>
      </c>
      <c r="L48" s="19">
        <v>415</v>
      </c>
    </row>
    <row r="49" spans="1:12">
      <c r="A49" s="14" t="s">
        <v>72</v>
      </c>
      <c r="B49" s="19">
        <v>27</v>
      </c>
      <c r="C49" s="20"/>
      <c r="D49" s="19">
        <v>37</v>
      </c>
      <c r="E49" s="19"/>
      <c r="F49" s="19">
        <v>48</v>
      </c>
      <c r="G49" s="20">
        <v>1</v>
      </c>
      <c r="H49" s="19">
        <v>73</v>
      </c>
      <c r="I49" s="19"/>
      <c r="J49" s="19">
        <v>47</v>
      </c>
      <c r="K49" s="20"/>
      <c r="L49" s="19">
        <v>83</v>
      </c>
    </row>
    <row r="50" spans="1:12">
      <c r="A50" s="14" t="s">
        <v>73</v>
      </c>
      <c r="B50" s="19">
        <v>850</v>
      </c>
      <c r="C50" s="19">
        <v>26</v>
      </c>
      <c r="D50" s="19">
        <v>1327</v>
      </c>
      <c r="E50" s="19"/>
      <c r="F50" s="19">
        <v>859</v>
      </c>
      <c r="G50" s="19">
        <v>14</v>
      </c>
      <c r="H50" s="19">
        <v>1288</v>
      </c>
      <c r="I50" s="19"/>
      <c r="J50" s="19">
        <v>898</v>
      </c>
      <c r="K50" s="19">
        <v>22</v>
      </c>
      <c r="L50" s="19">
        <v>1322</v>
      </c>
    </row>
    <row r="51" spans="1:12">
      <c r="A51" s="14" t="s">
        <v>74</v>
      </c>
      <c r="B51" s="19">
        <v>820</v>
      </c>
      <c r="C51" s="19">
        <v>19</v>
      </c>
      <c r="D51" s="19">
        <v>1342</v>
      </c>
      <c r="E51" s="19"/>
      <c r="F51" s="19">
        <v>828</v>
      </c>
      <c r="G51" s="19">
        <v>21</v>
      </c>
      <c r="H51" s="19">
        <v>1365</v>
      </c>
      <c r="I51" s="19"/>
      <c r="J51" s="19">
        <v>922</v>
      </c>
      <c r="K51" s="19">
        <v>22</v>
      </c>
      <c r="L51" s="19">
        <v>1546</v>
      </c>
    </row>
    <row r="52" spans="1:12">
      <c r="A52" s="14" t="s">
        <v>75</v>
      </c>
      <c r="B52" s="19">
        <v>79</v>
      </c>
      <c r="C52" s="20">
        <v>3</v>
      </c>
      <c r="D52" s="19">
        <v>131</v>
      </c>
      <c r="E52" s="19"/>
      <c r="F52" s="19">
        <v>88</v>
      </c>
      <c r="G52" s="19">
        <v>3</v>
      </c>
      <c r="H52" s="19">
        <v>144</v>
      </c>
      <c r="I52" s="19"/>
      <c r="J52" s="19">
        <v>86</v>
      </c>
      <c r="K52" s="19">
        <v>4</v>
      </c>
      <c r="L52" s="19">
        <v>153</v>
      </c>
    </row>
    <row r="53" spans="1:12">
      <c r="A53" s="14" t="s">
        <v>76</v>
      </c>
      <c r="B53" s="19">
        <v>214</v>
      </c>
      <c r="C53" s="19">
        <v>8</v>
      </c>
      <c r="D53" s="19">
        <v>352</v>
      </c>
      <c r="E53" s="19"/>
      <c r="F53" s="19">
        <v>256</v>
      </c>
      <c r="G53" s="19">
        <v>14</v>
      </c>
      <c r="H53" s="19">
        <v>450</v>
      </c>
      <c r="I53" s="19"/>
      <c r="J53" s="19">
        <v>250</v>
      </c>
      <c r="K53" s="19">
        <v>14</v>
      </c>
      <c r="L53" s="19">
        <v>399</v>
      </c>
    </row>
    <row r="54" spans="1:12">
      <c r="A54" s="14" t="s">
        <v>77</v>
      </c>
      <c r="B54" s="19">
        <v>1017</v>
      </c>
      <c r="C54" s="19">
        <v>12</v>
      </c>
      <c r="D54" s="19">
        <v>1540</v>
      </c>
      <c r="E54" s="19"/>
      <c r="F54" s="19">
        <v>982</v>
      </c>
      <c r="G54" s="19">
        <v>22</v>
      </c>
      <c r="H54" s="19">
        <v>1439</v>
      </c>
      <c r="I54" s="19"/>
      <c r="J54" s="19">
        <v>960</v>
      </c>
      <c r="K54" s="19">
        <v>22</v>
      </c>
      <c r="L54" s="19">
        <v>1454</v>
      </c>
    </row>
    <row r="55" spans="1:12">
      <c r="A55" s="14" t="s">
        <v>78</v>
      </c>
      <c r="B55" s="19">
        <v>265</v>
      </c>
      <c r="C55" s="19">
        <v>7</v>
      </c>
      <c r="D55" s="19">
        <v>358</v>
      </c>
      <c r="E55" s="19"/>
      <c r="F55" s="19">
        <v>302</v>
      </c>
      <c r="G55" s="19">
        <v>6</v>
      </c>
      <c r="H55" s="19">
        <v>466</v>
      </c>
      <c r="I55" s="19"/>
      <c r="J55" s="19">
        <v>283</v>
      </c>
      <c r="K55" s="19">
        <v>9</v>
      </c>
      <c r="L55" s="19">
        <v>408</v>
      </c>
    </row>
    <row r="56" spans="1:12">
      <c r="A56" s="26" t="s">
        <v>79</v>
      </c>
      <c r="B56" s="27">
        <v>14776</v>
      </c>
      <c r="C56" s="27">
        <v>237</v>
      </c>
      <c r="D56" s="27">
        <v>20832</v>
      </c>
      <c r="E56" s="27"/>
      <c r="F56" s="27">
        <v>16146</v>
      </c>
      <c r="G56" s="27">
        <v>273</v>
      </c>
      <c r="H56" s="27">
        <v>22692</v>
      </c>
      <c r="I56" s="27"/>
      <c r="J56" s="27">
        <v>15740</v>
      </c>
      <c r="K56" s="27">
        <v>302</v>
      </c>
      <c r="L56" s="27">
        <v>22249</v>
      </c>
    </row>
    <row r="57" spans="1:12">
      <c r="A57" s="1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>
      <c r="A59" s="13" t="s">
        <v>80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115" t="s">
        <v>53</v>
      </c>
      <c r="B61" s="117" t="s">
        <v>11</v>
      </c>
      <c r="C61" s="117"/>
      <c r="D61" s="117"/>
      <c r="E61" s="16"/>
      <c r="F61" s="117" t="s">
        <v>12</v>
      </c>
      <c r="G61" s="117"/>
      <c r="H61" s="117"/>
      <c r="I61" s="16"/>
      <c r="J61" s="117" t="s">
        <v>13</v>
      </c>
      <c r="K61" s="117"/>
      <c r="L61" s="117"/>
    </row>
    <row r="62" spans="1:12">
      <c r="A62" s="116"/>
      <c r="B62" s="17" t="s">
        <v>54</v>
      </c>
      <c r="C62" s="17" t="s">
        <v>55</v>
      </c>
      <c r="D62" s="17" t="s">
        <v>56</v>
      </c>
      <c r="E62" s="17"/>
      <c r="F62" s="17" t="s">
        <v>54</v>
      </c>
      <c r="G62" s="17" t="s">
        <v>55</v>
      </c>
      <c r="H62" s="17" t="s">
        <v>56</v>
      </c>
      <c r="I62" s="17"/>
      <c r="J62" s="17" t="s">
        <v>54</v>
      </c>
      <c r="K62" s="17" t="s">
        <v>55</v>
      </c>
      <c r="L62" s="17" t="s">
        <v>56</v>
      </c>
    </row>
    <row r="63" spans="1:12">
      <c r="A63" s="1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14" t="s">
        <v>57</v>
      </c>
      <c r="B64" s="19">
        <v>1064</v>
      </c>
      <c r="C64" s="19">
        <v>26</v>
      </c>
      <c r="D64" s="19">
        <v>1553</v>
      </c>
      <c r="E64" s="19"/>
      <c r="F64" s="19">
        <v>773</v>
      </c>
      <c r="G64" s="19">
        <v>19</v>
      </c>
      <c r="H64" s="19">
        <v>1130</v>
      </c>
      <c r="I64" s="19"/>
      <c r="J64" s="19">
        <v>924</v>
      </c>
      <c r="K64" s="19">
        <v>29</v>
      </c>
      <c r="L64" s="19">
        <v>1364</v>
      </c>
    </row>
    <row r="65" spans="1:12">
      <c r="A65" s="14" t="s">
        <v>58</v>
      </c>
      <c r="B65" s="19">
        <v>33</v>
      </c>
      <c r="C65" s="19">
        <v>1</v>
      </c>
      <c r="D65" s="19">
        <v>50</v>
      </c>
      <c r="E65" s="19"/>
      <c r="F65" s="19">
        <v>37</v>
      </c>
      <c r="G65" s="20">
        <v>0</v>
      </c>
      <c r="H65" s="19">
        <v>47</v>
      </c>
      <c r="I65" s="19"/>
      <c r="J65" s="19">
        <v>29</v>
      </c>
      <c r="K65" s="20">
        <v>0</v>
      </c>
      <c r="L65" s="19">
        <v>35</v>
      </c>
    </row>
    <row r="66" spans="1:12">
      <c r="A66" s="14" t="s">
        <v>59</v>
      </c>
      <c r="B66" s="19">
        <v>3018</v>
      </c>
      <c r="C66" s="19">
        <v>55</v>
      </c>
      <c r="D66" s="19">
        <v>4221</v>
      </c>
      <c r="E66" s="19"/>
      <c r="F66" s="19">
        <v>2031</v>
      </c>
      <c r="G66" s="19">
        <v>31</v>
      </c>
      <c r="H66" s="19">
        <v>2818</v>
      </c>
      <c r="I66" s="19"/>
      <c r="J66" s="19">
        <v>2963</v>
      </c>
      <c r="K66" s="19">
        <v>45</v>
      </c>
      <c r="L66" s="19">
        <v>3968</v>
      </c>
    </row>
    <row r="67" spans="1:12">
      <c r="A67" s="14" t="s">
        <v>60</v>
      </c>
      <c r="B67" s="19">
        <v>336</v>
      </c>
      <c r="C67" s="19">
        <v>8</v>
      </c>
      <c r="D67" s="19">
        <v>459</v>
      </c>
      <c r="E67" s="19"/>
      <c r="F67" s="19">
        <v>327</v>
      </c>
      <c r="G67" s="19">
        <v>11</v>
      </c>
      <c r="H67" s="19">
        <v>462</v>
      </c>
      <c r="I67" s="19"/>
      <c r="J67" s="19">
        <v>316</v>
      </c>
      <c r="K67" s="19">
        <v>8</v>
      </c>
      <c r="L67" s="19">
        <v>401</v>
      </c>
    </row>
    <row r="68" spans="1:12">
      <c r="A68" s="21" t="s">
        <v>61</v>
      </c>
      <c r="B68" s="22">
        <v>193</v>
      </c>
      <c r="C68" s="22">
        <v>6</v>
      </c>
      <c r="D68" s="22">
        <v>268</v>
      </c>
      <c r="E68" s="22"/>
      <c r="F68" s="22">
        <v>175</v>
      </c>
      <c r="G68" s="22">
        <v>6</v>
      </c>
      <c r="H68" s="22">
        <v>252</v>
      </c>
      <c r="I68" s="22"/>
      <c r="J68" s="22">
        <v>180</v>
      </c>
      <c r="K68" s="22">
        <v>3</v>
      </c>
      <c r="L68" s="22">
        <v>225</v>
      </c>
    </row>
    <row r="69" spans="1:12">
      <c r="A69" s="21" t="s">
        <v>62</v>
      </c>
      <c r="B69" s="22">
        <v>143</v>
      </c>
      <c r="C69" s="23">
        <v>2</v>
      </c>
      <c r="D69" s="22">
        <v>191</v>
      </c>
      <c r="E69" s="22"/>
      <c r="F69" s="22">
        <v>152</v>
      </c>
      <c r="G69" s="22">
        <v>5</v>
      </c>
      <c r="H69" s="22">
        <v>210</v>
      </c>
      <c r="I69" s="22"/>
      <c r="J69" s="22">
        <v>136</v>
      </c>
      <c r="K69" s="23">
        <v>5</v>
      </c>
      <c r="L69" s="22">
        <v>176</v>
      </c>
    </row>
    <row r="70" spans="1:12">
      <c r="A70" s="14" t="s">
        <v>63</v>
      </c>
      <c r="B70" s="19">
        <v>1365</v>
      </c>
      <c r="C70" s="19">
        <v>40</v>
      </c>
      <c r="D70" s="19">
        <v>1899</v>
      </c>
      <c r="E70" s="19"/>
      <c r="F70" s="19">
        <v>1153</v>
      </c>
      <c r="G70" s="19">
        <v>35</v>
      </c>
      <c r="H70" s="19">
        <v>1586</v>
      </c>
      <c r="I70" s="19"/>
      <c r="J70" s="19">
        <v>1293</v>
      </c>
      <c r="K70" s="19">
        <v>21</v>
      </c>
      <c r="L70" s="19">
        <v>1734</v>
      </c>
    </row>
    <row r="71" spans="1:12">
      <c r="A71" s="14" t="s">
        <v>64</v>
      </c>
      <c r="B71" s="19">
        <v>351</v>
      </c>
      <c r="C71" s="19">
        <v>6</v>
      </c>
      <c r="D71" s="19">
        <v>479</v>
      </c>
      <c r="E71" s="19"/>
      <c r="F71" s="19">
        <v>311</v>
      </c>
      <c r="G71" s="19">
        <v>3</v>
      </c>
      <c r="H71" s="19">
        <v>432</v>
      </c>
      <c r="I71" s="19"/>
      <c r="J71" s="19">
        <v>272</v>
      </c>
      <c r="K71" s="19">
        <v>8</v>
      </c>
      <c r="L71" s="19">
        <v>353</v>
      </c>
    </row>
    <row r="72" spans="1:12">
      <c r="A72" s="14" t="s">
        <v>65</v>
      </c>
      <c r="B72" s="19">
        <v>821</v>
      </c>
      <c r="C72" s="19">
        <v>5</v>
      </c>
      <c r="D72" s="19">
        <v>1080</v>
      </c>
      <c r="E72" s="19"/>
      <c r="F72" s="19">
        <v>735</v>
      </c>
      <c r="G72" s="19">
        <v>2</v>
      </c>
      <c r="H72" s="19">
        <v>939</v>
      </c>
      <c r="I72" s="19"/>
      <c r="J72" s="19">
        <v>706</v>
      </c>
      <c r="K72" s="19">
        <v>3</v>
      </c>
      <c r="L72" s="19">
        <v>887</v>
      </c>
    </row>
    <row r="73" spans="1:12">
      <c r="A73" s="14" t="s">
        <v>66</v>
      </c>
      <c r="B73" s="19">
        <v>1690</v>
      </c>
      <c r="C73" s="19">
        <v>32</v>
      </c>
      <c r="D73" s="19">
        <v>2295</v>
      </c>
      <c r="E73" s="19"/>
      <c r="F73" s="19">
        <v>1376</v>
      </c>
      <c r="G73" s="19">
        <v>40</v>
      </c>
      <c r="H73" s="19">
        <v>1911</v>
      </c>
      <c r="I73" s="19"/>
      <c r="J73" s="19">
        <v>1615</v>
      </c>
      <c r="K73" s="19">
        <v>42</v>
      </c>
      <c r="L73" s="19">
        <v>2128</v>
      </c>
    </row>
    <row r="74" spans="1:12">
      <c r="A74" s="14" t="s">
        <v>67</v>
      </c>
      <c r="B74" s="19">
        <v>1625</v>
      </c>
      <c r="C74" s="19">
        <v>31</v>
      </c>
      <c r="D74" s="19">
        <v>2171</v>
      </c>
      <c r="E74" s="19"/>
      <c r="F74" s="19">
        <v>1411</v>
      </c>
      <c r="G74" s="19">
        <v>29</v>
      </c>
      <c r="H74" s="19">
        <v>1937</v>
      </c>
      <c r="I74" s="19"/>
      <c r="J74" s="19">
        <v>1462</v>
      </c>
      <c r="K74" s="19">
        <v>21</v>
      </c>
      <c r="L74" s="19">
        <v>1929</v>
      </c>
    </row>
    <row r="75" spans="1:12">
      <c r="A75" s="14" t="s">
        <v>68</v>
      </c>
      <c r="B75" s="19">
        <v>209</v>
      </c>
      <c r="C75" s="19">
        <v>5</v>
      </c>
      <c r="D75" s="19">
        <v>274</v>
      </c>
      <c r="E75" s="19"/>
      <c r="F75" s="19">
        <v>199</v>
      </c>
      <c r="G75" s="19">
        <v>4</v>
      </c>
      <c r="H75" s="19">
        <v>276</v>
      </c>
      <c r="I75" s="19"/>
      <c r="J75" s="19">
        <v>207</v>
      </c>
      <c r="K75" s="19">
        <v>6</v>
      </c>
      <c r="L75" s="19">
        <v>269</v>
      </c>
    </row>
    <row r="76" spans="1:12">
      <c r="A76" s="14" t="s">
        <v>69</v>
      </c>
      <c r="B76" s="19">
        <v>586</v>
      </c>
      <c r="C76" s="19">
        <v>12</v>
      </c>
      <c r="D76" s="19">
        <v>802</v>
      </c>
      <c r="E76" s="19"/>
      <c r="F76" s="19">
        <v>502</v>
      </c>
      <c r="G76" s="19">
        <v>12</v>
      </c>
      <c r="H76" s="19">
        <v>701</v>
      </c>
      <c r="I76" s="19"/>
      <c r="J76" s="19">
        <v>482</v>
      </c>
      <c r="K76" s="19">
        <v>11</v>
      </c>
      <c r="L76" s="19">
        <v>695</v>
      </c>
    </row>
    <row r="77" spans="1:12">
      <c r="A77" s="14" t="s">
        <v>70</v>
      </c>
      <c r="B77" s="19">
        <v>1792</v>
      </c>
      <c r="C77" s="19">
        <v>33</v>
      </c>
      <c r="D77" s="19">
        <v>2516</v>
      </c>
      <c r="E77" s="19"/>
      <c r="F77" s="19">
        <v>1361</v>
      </c>
      <c r="G77" s="19">
        <v>27</v>
      </c>
      <c r="H77" s="19">
        <v>1976</v>
      </c>
      <c r="I77" s="19"/>
      <c r="J77" s="19">
        <v>1673</v>
      </c>
      <c r="K77" s="19">
        <v>25</v>
      </c>
      <c r="L77" s="19">
        <v>2324</v>
      </c>
    </row>
    <row r="78" spans="1:12">
      <c r="A78" s="14" t="s">
        <v>71</v>
      </c>
      <c r="B78" s="19">
        <v>310</v>
      </c>
      <c r="C78" s="20">
        <v>9</v>
      </c>
      <c r="D78" s="19">
        <v>447</v>
      </c>
      <c r="E78" s="19"/>
      <c r="F78" s="19">
        <v>290</v>
      </c>
      <c r="G78" s="19">
        <v>8</v>
      </c>
      <c r="H78" s="19">
        <v>429</v>
      </c>
      <c r="I78" s="19"/>
      <c r="J78" s="19">
        <v>231</v>
      </c>
      <c r="K78" s="19">
        <v>5</v>
      </c>
      <c r="L78" s="19">
        <v>313</v>
      </c>
    </row>
    <row r="79" spans="1:12">
      <c r="A79" s="14" t="s">
        <v>72</v>
      </c>
      <c r="B79" s="19">
        <v>48</v>
      </c>
      <c r="C79" s="19">
        <v>7</v>
      </c>
      <c r="D79" s="19">
        <v>81</v>
      </c>
      <c r="E79" s="19"/>
      <c r="F79" s="19">
        <v>39</v>
      </c>
      <c r="G79" s="20">
        <v>4</v>
      </c>
      <c r="H79" s="19">
        <v>50</v>
      </c>
      <c r="I79" s="19"/>
      <c r="J79" s="19">
        <v>44</v>
      </c>
      <c r="K79" s="20">
        <v>0</v>
      </c>
      <c r="L79" s="19">
        <v>65</v>
      </c>
    </row>
    <row r="80" spans="1:12">
      <c r="A80" s="14" t="s">
        <v>73</v>
      </c>
      <c r="B80" s="19">
        <v>972</v>
      </c>
      <c r="C80" s="19">
        <v>25</v>
      </c>
      <c r="D80" s="19">
        <v>1472</v>
      </c>
      <c r="E80" s="19"/>
      <c r="F80" s="19">
        <v>755</v>
      </c>
      <c r="G80" s="19">
        <v>22</v>
      </c>
      <c r="H80" s="19">
        <v>1216</v>
      </c>
      <c r="I80" s="19"/>
      <c r="J80" s="19">
        <v>773</v>
      </c>
      <c r="K80" s="19">
        <v>16</v>
      </c>
      <c r="L80" s="19">
        <v>1180</v>
      </c>
    </row>
    <row r="81" spans="1:12">
      <c r="A81" s="14" t="s">
        <v>74</v>
      </c>
      <c r="B81" s="19">
        <v>1006</v>
      </c>
      <c r="C81" s="19">
        <v>23</v>
      </c>
      <c r="D81" s="19">
        <v>1728</v>
      </c>
      <c r="E81" s="19"/>
      <c r="F81" s="19">
        <v>917</v>
      </c>
      <c r="G81" s="19">
        <v>36</v>
      </c>
      <c r="H81" s="19">
        <v>1617</v>
      </c>
      <c r="I81" s="19"/>
      <c r="J81" s="19">
        <v>791</v>
      </c>
      <c r="K81" s="19">
        <v>18</v>
      </c>
      <c r="L81" s="19">
        <v>1315</v>
      </c>
    </row>
    <row r="82" spans="1:12">
      <c r="A82" s="14" t="s">
        <v>75</v>
      </c>
      <c r="B82" s="19">
        <v>98</v>
      </c>
      <c r="C82" s="19">
        <v>6</v>
      </c>
      <c r="D82" s="19">
        <v>164</v>
      </c>
      <c r="E82" s="19"/>
      <c r="F82" s="19">
        <v>79</v>
      </c>
      <c r="G82" s="20">
        <v>2</v>
      </c>
      <c r="H82" s="19">
        <v>125</v>
      </c>
      <c r="I82" s="19"/>
      <c r="J82" s="19">
        <v>73</v>
      </c>
      <c r="K82" s="20">
        <v>1</v>
      </c>
      <c r="L82" s="19">
        <v>103</v>
      </c>
    </row>
    <row r="83" spans="1:12">
      <c r="A83" s="14" t="s">
        <v>76</v>
      </c>
      <c r="B83" s="19">
        <v>286</v>
      </c>
      <c r="C83" s="19">
        <v>11</v>
      </c>
      <c r="D83" s="19">
        <v>498</v>
      </c>
      <c r="E83" s="19"/>
      <c r="F83" s="19">
        <v>308</v>
      </c>
      <c r="G83" s="19">
        <v>11</v>
      </c>
      <c r="H83" s="19">
        <v>548</v>
      </c>
      <c r="I83" s="19"/>
      <c r="J83" s="19">
        <v>258</v>
      </c>
      <c r="K83" s="19">
        <v>9</v>
      </c>
      <c r="L83" s="19">
        <v>392</v>
      </c>
    </row>
    <row r="84" spans="1:12">
      <c r="A84" s="14" t="s">
        <v>77</v>
      </c>
      <c r="B84" s="19">
        <v>1042</v>
      </c>
      <c r="C84" s="19">
        <v>21</v>
      </c>
      <c r="D84" s="19">
        <v>1587</v>
      </c>
      <c r="E84" s="19"/>
      <c r="F84" s="19">
        <v>1003</v>
      </c>
      <c r="G84" s="19">
        <v>24</v>
      </c>
      <c r="H84" s="19">
        <v>1568</v>
      </c>
      <c r="I84" s="19"/>
      <c r="J84" s="19">
        <v>836</v>
      </c>
      <c r="K84" s="19">
        <v>14</v>
      </c>
      <c r="L84" s="19">
        <v>1230</v>
      </c>
    </row>
    <row r="85" spans="1:12">
      <c r="A85" s="14" t="s">
        <v>78</v>
      </c>
      <c r="B85" s="19">
        <v>329</v>
      </c>
      <c r="C85" s="19">
        <v>11</v>
      </c>
      <c r="D85" s="19">
        <v>505</v>
      </c>
      <c r="E85" s="19"/>
      <c r="F85" s="19">
        <v>361</v>
      </c>
      <c r="G85" s="19">
        <v>18</v>
      </c>
      <c r="H85" s="19">
        <v>574</v>
      </c>
      <c r="I85" s="19"/>
      <c r="J85" s="19">
        <v>278</v>
      </c>
      <c r="K85" s="19">
        <v>13</v>
      </c>
      <c r="L85" s="19">
        <v>423</v>
      </c>
    </row>
    <row r="86" spans="1:12">
      <c r="A86" s="24" t="s">
        <v>79</v>
      </c>
      <c r="B86" s="25">
        <v>16981</v>
      </c>
      <c r="C86" s="25">
        <v>367</v>
      </c>
      <c r="D86" s="25">
        <v>24281</v>
      </c>
      <c r="E86" s="25"/>
      <c r="F86" s="25">
        <v>13968</v>
      </c>
      <c r="G86" s="25">
        <v>338</v>
      </c>
      <c r="H86" s="25">
        <v>20342</v>
      </c>
      <c r="I86" s="25"/>
      <c r="J86" s="25">
        <v>15226</v>
      </c>
      <c r="K86" s="25">
        <v>295</v>
      </c>
      <c r="L86" s="25">
        <v>21108</v>
      </c>
    </row>
    <row r="87" spans="1:1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115" t="s">
        <v>53</v>
      </c>
      <c r="B89" s="117" t="s">
        <v>15</v>
      </c>
      <c r="C89" s="117"/>
      <c r="D89" s="117"/>
      <c r="E89" s="16"/>
      <c r="F89" s="117" t="s">
        <v>16</v>
      </c>
      <c r="G89" s="117"/>
      <c r="H89" s="117"/>
      <c r="I89" s="16"/>
      <c r="J89" s="117" t="s">
        <v>17</v>
      </c>
      <c r="K89" s="117"/>
      <c r="L89" s="117"/>
    </row>
    <row r="90" spans="1:12">
      <c r="A90" s="116"/>
      <c r="B90" s="17" t="s">
        <v>54</v>
      </c>
      <c r="C90" s="17" t="s">
        <v>55</v>
      </c>
      <c r="D90" s="17" t="s">
        <v>56</v>
      </c>
      <c r="E90" s="17"/>
      <c r="F90" s="17" t="s">
        <v>54</v>
      </c>
      <c r="G90" s="17" t="s">
        <v>55</v>
      </c>
      <c r="H90" s="17" t="s">
        <v>56</v>
      </c>
      <c r="I90" s="17"/>
      <c r="J90" s="17" t="s">
        <v>54</v>
      </c>
      <c r="K90" s="17" t="s">
        <v>55</v>
      </c>
      <c r="L90" s="17" t="s">
        <v>56</v>
      </c>
    </row>
    <row r="91" spans="1:12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>
      <c r="A92" s="14" t="s">
        <v>57</v>
      </c>
      <c r="B92" s="19">
        <v>1029</v>
      </c>
      <c r="C92" s="19">
        <v>24</v>
      </c>
      <c r="D92" s="19">
        <v>1488</v>
      </c>
      <c r="E92" s="19"/>
      <c r="F92" s="19">
        <v>869</v>
      </c>
      <c r="G92" s="19">
        <v>26</v>
      </c>
      <c r="H92" s="19">
        <v>1235</v>
      </c>
      <c r="I92" s="19"/>
      <c r="J92" s="19">
        <v>951</v>
      </c>
      <c r="K92" s="19">
        <v>17</v>
      </c>
      <c r="L92" s="19">
        <v>1339</v>
      </c>
    </row>
    <row r="93" spans="1:12">
      <c r="A93" s="14" t="s">
        <v>58</v>
      </c>
      <c r="B93" s="19">
        <v>31</v>
      </c>
      <c r="C93" s="20">
        <v>1</v>
      </c>
      <c r="D93" s="19">
        <v>35</v>
      </c>
      <c r="E93" s="19"/>
      <c r="F93" s="19">
        <v>20</v>
      </c>
      <c r="G93" s="29"/>
      <c r="H93" s="19">
        <v>33</v>
      </c>
      <c r="I93" s="19"/>
      <c r="J93" s="19">
        <v>17</v>
      </c>
      <c r="K93" s="20"/>
      <c r="L93" s="19">
        <v>24</v>
      </c>
    </row>
    <row r="94" spans="1:12">
      <c r="A94" s="14" t="s">
        <v>59</v>
      </c>
      <c r="B94" s="19">
        <v>3137</v>
      </c>
      <c r="C94" s="19">
        <v>35</v>
      </c>
      <c r="D94" s="19">
        <v>4350</v>
      </c>
      <c r="E94" s="19"/>
      <c r="F94" s="19">
        <v>2859</v>
      </c>
      <c r="G94" s="19">
        <v>38</v>
      </c>
      <c r="H94" s="19">
        <v>3868</v>
      </c>
      <c r="I94" s="19"/>
      <c r="J94" s="19">
        <v>2411</v>
      </c>
      <c r="K94" s="19">
        <v>32</v>
      </c>
      <c r="L94" s="19">
        <v>3321</v>
      </c>
    </row>
    <row r="95" spans="1:12">
      <c r="A95" s="14" t="s">
        <v>60</v>
      </c>
      <c r="B95" s="19">
        <v>278</v>
      </c>
      <c r="C95" s="19">
        <v>11</v>
      </c>
      <c r="D95" s="19">
        <v>374</v>
      </c>
      <c r="E95" s="19"/>
      <c r="F95" s="19">
        <v>237</v>
      </c>
      <c r="G95" s="19">
        <v>5</v>
      </c>
      <c r="H95" s="19">
        <v>325</v>
      </c>
      <c r="I95" s="19"/>
      <c r="J95" s="19">
        <v>227</v>
      </c>
      <c r="K95" s="19">
        <v>5</v>
      </c>
      <c r="L95" s="19">
        <v>308</v>
      </c>
    </row>
    <row r="96" spans="1:12">
      <c r="A96" s="21" t="s">
        <v>61</v>
      </c>
      <c r="B96" s="22">
        <v>161</v>
      </c>
      <c r="C96" s="22">
        <v>6</v>
      </c>
      <c r="D96" s="22">
        <v>212</v>
      </c>
      <c r="E96" s="22"/>
      <c r="F96" s="22">
        <v>125</v>
      </c>
      <c r="G96" s="23">
        <v>4</v>
      </c>
      <c r="H96" s="22">
        <v>152</v>
      </c>
      <c r="I96" s="22"/>
      <c r="J96" s="22">
        <v>138</v>
      </c>
      <c r="K96" s="22">
        <v>4</v>
      </c>
      <c r="L96" s="22">
        <v>173</v>
      </c>
    </row>
    <row r="97" spans="1:12">
      <c r="A97" s="21" t="s">
        <v>62</v>
      </c>
      <c r="B97" s="22">
        <v>117</v>
      </c>
      <c r="C97" s="23">
        <v>5</v>
      </c>
      <c r="D97" s="22">
        <v>162</v>
      </c>
      <c r="E97" s="22"/>
      <c r="F97" s="22">
        <v>112</v>
      </c>
      <c r="G97" s="22">
        <v>1</v>
      </c>
      <c r="H97" s="22">
        <v>173</v>
      </c>
      <c r="I97" s="22"/>
      <c r="J97" s="22">
        <v>89</v>
      </c>
      <c r="K97" s="23">
        <v>1</v>
      </c>
      <c r="L97" s="22">
        <v>135</v>
      </c>
    </row>
    <row r="98" spans="1:12">
      <c r="A98" s="14" t="s">
        <v>63</v>
      </c>
      <c r="B98" s="19">
        <v>1248</v>
      </c>
      <c r="C98" s="19">
        <v>32</v>
      </c>
      <c r="D98" s="19">
        <v>1671</v>
      </c>
      <c r="E98" s="19"/>
      <c r="F98" s="19">
        <v>1112</v>
      </c>
      <c r="G98" s="19">
        <v>19</v>
      </c>
      <c r="H98" s="19">
        <v>1515</v>
      </c>
      <c r="I98" s="19"/>
      <c r="J98" s="19">
        <v>1002</v>
      </c>
      <c r="K98" s="19">
        <v>22</v>
      </c>
      <c r="L98" s="19">
        <v>1338</v>
      </c>
    </row>
    <row r="99" spans="1:12">
      <c r="A99" s="14" t="s">
        <v>64</v>
      </c>
      <c r="B99" s="19">
        <v>350</v>
      </c>
      <c r="C99" s="19">
        <v>6</v>
      </c>
      <c r="D99" s="19">
        <v>461</v>
      </c>
      <c r="E99" s="19"/>
      <c r="F99" s="19">
        <v>253</v>
      </c>
      <c r="G99" s="19">
        <v>9</v>
      </c>
      <c r="H99" s="19">
        <v>343</v>
      </c>
      <c r="I99" s="19"/>
      <c r="J99" s="19">
        <v>271</v>
      </c>
      <c r="K99" s="19">
        <v>4</v>
      </c>
      <c r="L99" s="19">
        <v>374</v>
      </c>
    </row>
    <row r="100" spans="1:12">
      <c r="A100" s="14" t="s">
        <v>65</v>
      </c>
      <c r="B100" s="19">
        <v>689</v>
      </c>
      <c r="C100" s="19">
        <v>9</v>
      </c>
      <c r="D100" s="19">
        <v>822</v>
      </c>
      <c r="E100" s="19"/>
      <c r="F100" s="19">
        <v>701</v>
      </c>
      <c r="G100" s="19">
        <v>4</v>
      </c>
      <c r="H100" s="19">
        <v>863</v>
      </c>
      <c r="I100" s="19"/>
      <c r="J100" s="19">
        <v>606</v>
      </c>
      <c r="K100" s="19">
        <v>1</v>
      </c>
      <c r="L100" s="19">
        <v>750</v>
      </c>
    </row>
    <row r="101" spans="1:12">
      <c r="A101" s="14" t="s">
        <v>66</v>
      </c>
      <c r="B101" s="19">
        <v>1488</v>
      </c>
      <c r="C101" s="19">
        <v>21</v>
      </c>
      <c r="D101" s="19">
        <v>2018</v>
      </c>
      <c r="E101" s="19"/>
      <c r="F101" s="19">
        <v>1469</v>
      </c>
      <c r="G101" s="19">
        <v>20</v>
      </c>
      <c r="H101" s="19">
        <v>1965</v>
      </c>
      <c r="I101" s="19"/>
      <c r="J101" s="19">
        <v>1332</v>
      </c>
      <c r="K101" s="19">
        <v>18</v>
      </c>
      <c r="L101" s="19">
        <v>1853</v>
      </c>
    </row>
    <row r="102" spans="1:12">
      <c r="A102" s="14" t="s">
        <v>67</v>
      </c>
      <c r="B102" s="19">
        <v>1437</v>
      </c>
      <c r="C102" s="19">
        <v>25</v>
      </c>
      <c r="D102" s="19">
        <v>1896</v>
      </c>
      <c r="E102" s="19"/>
      <c r="F102" s="19">
        <v>1389</v>
      </c>
      <c r="G102" s="19">
        <v>15</v>
      </c>
      <c r="H102" s="19">
        <v>1850</v>
      </c>
      <c r="I102" s="19"/>
      <c r="J102" s="19">
        <v>1304</v>
      </c>
      <c r="K102" s="19">
        <v>15</v>
      </c>
      <c r="L102" s="19">
        <v>1699</v>
      </c>
    </row>
    <row r="103" spans="1:12">
      <c r="A103" s="14" t="s">
        <v>68</v>
      </c>
      <c r="B103" s="19">
        <v>201</v>
      </c>
      <c r="C103" s="19">
        <v>1</v>
      </c>
      <c r="D103" s="19">
        <v>272</v>
      </c>
      <c r="E103" s="19"/>
      <c r="F103" s="19">
        <v>207</v>
      </c>
      <c r="G103" s="19">
        <v>3</v>
      </c>
      <c r="H103" s="19">
        <v>300</v>
      </c>
      <c r="I103" s="19"/>
      <c r="J103" s="19">
        <v>219</v>
      </c>
      <c r="K103" s="19"/>
      <c r="L103" s="19">
        <v>312</v>
      </c>
    </row>
    <row r="104" spans="1:12">
      <c r="A104" s="14" t="s">
        <v>69</v>
      </c>
      <c r="B104" s="19">
        <v>416</v>
      </c>
      <c r="C104" s="19">
        <v>4</v>
      </c>
      <c r="D104" s="19">
        <v>581</v>
      </c>
      <c r="E104" s="19"/>
      <c r="F104" s="19">
        <v>448</v>
      </c>
      <c r="G104" s="19">
        <v>9</v>
      </c>
      <c r="H104" s="19">
        <v>655</v>
      </c>
      <c r="I104" s="19"/>
      <c r="J104" s="19">
        <v>400</v>
      </c>
      <c r="K104" s="19">
        <v>6</v>
      </c>
      <c r="L104" s="19">
        <v>567</v>
      </c>
    </row>
    <row r="105" spans="1:12">
      <c r="A105" s="14" t="s">
        <v>70</v>
      </c>
      <c r="B105" s="19">
        <v>1738</v>
      </c>
      <c r="C105" s="19">
        <v>28</v>
      </c>
      <c r="D105" s="19">
        <v>2369</v>
      </c>
      <c r="E105" s="19"/>
      <c r="F105" s="19">
        <v>1719</v>
      </c>
      <c r="G105" s="19">
        <v>31</v>
      </c>
      <c r="H105" s="19">
        <v>2377</v>
      </c>
      <c r="I105" s="19"/>
      <c r="J105" s="19">
        <v>1609</v>
      </c>
      <c r="K105" s="19">
        <v>33</v>
      </c>
      <c r="L105" s="19">
        <v>2203</v>
      </c>
    </row>
    <row r="106" spans="1:12">
      <c r="A106" s="14" t="s">
        <v>71</v>
      </c>
      <c r="B106" s="19">
        <v>239</v>
      </c>
      <c r="C106" s="19">
        <v>4</v>
      </c>
      <c r="D106" s="19">
        <v>357</v>
      </c>
      <c r="E106" s="19"/>
      <c r="F106" s="19">
        <v>246</v>
      </c>
      <c r="G106" s="19">
        <v>11</v>
      </c>
      <c r="H106" s="19">
        <v>358</v>
      </c>
      <c r="I106" s="19"/>
      <c r="J106" s="19">
        <v>250</v>
      </c>
      <c r="K106" s="19">
        <v>5</v>
      </c>
      <c r="L106" s="19">
        <v>391</v>
      </c>
    </row>
    <row r="107" spans="1:12">
      <c r="A107" s="14" t="s">
        <v>72</v>
      </c>
      <c r="B107" s="19">
        <v>48</v>
      </c>
      <c r="C107" s="19">
        <v>1</v>
      </c>
      <c r="D107" s="19">
        <v>86</v>
      </c>
      <c r="E107" s="19"/>
      <c r="F107" s="19">
        <v>39</v>
      </c>
      <c r="G107" s="19"/>
      <c r="H107" s="19">
        <v>72</v>
      </c>
      <c r="I107" s="19"/>
      <c r="J107" s="19">
        <v>37</v>
      </c>
      <c r="K107" s="19">
        <v>1</v>
      </c>
      <c r="L107" s="19">
        <v>64</v>
      </c>
    </row>
    <row r="108" spans="1:12">
      <c r="A108" s="14" t="s">
        <v>73</v>
      </c>
      <c r="B108" s="19">
        <v>871</v>
      </c>
      <c r="C108" s="19">
        <v>19</v>
      </c>
      <c r="D108" s="19">
        <v>1358</v>
      </c>
      <c r="E108" s="19"/>
      <c r="F108" s="19">
        <v>763</v>
      </c>
      <c r="G108" s="19">
        <v>12</v>
      </c>
      <c r="H108" s="19">
        <v>1144</v>
      </c>
      <c r="I108" s="19"/>
      <c r="J108" s="19">
        <v>844</v>
      </c>
      <c r="K108" s="19">
        <v>17</v>
      </c>
      <c r="L108" s="19">
        <v>1268</v>
      </c>
    </row>
    <row r="109" spans="1:12">
      <c r="A109" s="14" t="s">
        <v>74</v>
      </c>
      <c r="B109" s="19">
        <v>799</v>
      </c>
      <c r="C109" s="19">
        <v>22</v>
      </c>
      <c r="D109" s="19">
        <v>1291</v>
      </c>
      <c r="E109" s="19"/>
      <c r="F109" s="19">
        <v>801</v>
      </c>
      <c r="G109" s="19">
        <v>29</v>
      </c>
      <c r="H109" s="19">
        <v>1360</v>
      </c>
      <c r="I109" s="19"/>
      <c r="J109" s="19">
        <v>737</v>
      </c>
      <c r="K109" s="19">
        <v>18</v>
      </c>
      <c r="L109" s="19">
        <v>1206</v>
      </c>
    </row>
    <row r="110" spans="1:12">
      <c r="A110" s="14" t="s">
        <v>75</v>
      </c>
      <c r="B110" s="19">
        <v>86</v>
      </c>
      <c r="C110" s="19">
        <v>5</v>
      </c>
      <c r="D110" s="19">
        <v>120</v>
      </c>
      <c r="E110" s="19"/>
      <c r="F110" s="19">
        <v>67</v>
      </c>
      <c r="G110" s="19">
        <v>3</v>
      </c>
      <c r="H110" s="19">
        <v>112</v>
      </c>
      <c r="I110" s="19"/>
      <c r="J110" s="19">
        <v>71</v>
      </c>
      <c r="K110" s="19"/>
      <c r="L110" s="19">
        <v>123</v>
      </c>
    </row>
    <row r="111" spans="1:12">
      <c r="A111" s="14" t="s">
        <v>76</v>
      </c>
      <c r="B111" s="19">
        <v>245</v>
      </c>
      <c r="C111" s="19">
        <v>6</v>
      </c>
      <c r="D111" s="19">
        <v>439</v>
      </c>
      <c r="E111" s="19"/>
      <c r="F111" s="19">
        <v>205</v>
      </c>
      <c r="G111" s="19">
        <v>8</v>
      </c>
      <c r="H111" s="19">
        <v>360</v>
      </c>
      <c r="I111" s="19"/>
      <c r="J111" s="19">
        <v>229</v>
      </c>
      <c r="K111" s="19">
        <v>7</v>
      </c>
      <c r="L111" s="19">
        <v>386</v>
      </c>
    </row>
    <row r="112" spans="1:12">
      <c r="A112" s="14" t="s">
        <v>77</v>
      </c>
      <c r="B112" s="19">
        <v>905</v>
      </c>
      <c r="C112" s="19">
        <v>15</v>
      </c>
      <c r="D112" s="19">
        <v>1378</v>
      </c>
      <c r="E112" s="19"/>
      <c r="F112" s="19">
        <v>851</v>
      </c>
      <c r="G112" s="19">
        <v>15</v>
      </c>
      <c r="H112" s="19">
        <v>1288</v>
      </c>
      <c r="I112" s="19"/>
      <c r="J112" s="19">
        <v>816</v>
      </c>
      <c r="K112" s="19">
        <v>18</v>
      </c>
      <c r="L112" s="19">
        <v>1207</v>
      </c>
    </row>
    <row r="113" spans="1:12">
      <c r="A113" s="14" t="s">
        <v>78</v>
      </c>
      <c r="B113" s="19">
        <v>328</v>
      </c>
      <c r="C113" s="19">
        <v>7</v>
      </c>
      <c r="D113" s="19">
        <v>478</v>
      </c>
      <c r="E113" s="19"/>
      <c r="F113" s="19">
        <v>288</v>
      </c>
      <c r="G113" s="19">
        <v>8</v>
      </c>
      <c r="H113" s="19">
        <v>422</v>
      </c>
      <c r="I113" s="19"/>
      <c r="J113" s="19">
        <v>304</v>
      </c>
      <c r="K113" s="19">
        <v>13</v>
      </c>
      <c r="L113" s="19">
        <v>422</v>
      </c>
    </row>
    <row r="114" spans="1:12">
      <c r="A114" s="26" t="s">
        <v>79</v>
      </c>
      <c r="B114" s="27">
        <v>15563</v>
      </c>
      <c r="C114" s="27">
        <v>276</v>
      </c>
      <c r="D114" s="27">
        <v>21844</v>
      </c>
      <c r="E114" s="27"/>
      <c r="F114" s="27">
        <v>14543</v>
      </c>
      <c r="G114" s="27">
        <v>265</v>
      </c>
      <c r="H114" s="27">
        <v>20445</v>
      </c>
      <c r="I114" s="27"/>
      <c r="J114" s="27">
        <v>13637</v>
      </c>
      <c r="K114" s="27">
        <v>232</v>
      </c>
      <c r="L114" s="27">
        <v>19155</v>
      </c>
    </row>
    <row r="115" spans="1:12">
      <c r="A115" s="15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</sheetData>
  <mergeCells count="16">
    <mergeCell ref="A61:A62"/>
    <mergeCell ref="B61:D61"/>
    <mergeCell ref="F61:H61"/>
    <mergeCell ref="J61:L61"/>
    <mergeCell ref="A89:A90"/>
    <mergeCell ref="B89:D89"/>
    <mergeCell ref="F89:H89"/>
    <mergeCell ref="J89:L89"/>
    <mergeCell ref="A3:A4"/>
    <mergeCell ref="B3:D3"/>
    <mergeCell ref="F3:H3"/>
    <mergeCell ref="J3:L3"/>
    <mergeCell ref="A31:A32"/>
    <mergeCell ref="B31:D31"/>
    <mergeCell ref="F31:H31"/>
    <mergeCell ref="J31:L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Valori assoluti</vt:lpstr>
      <vt:lpstr>C.P. per anno</vt:lpstr>
      <vt:lpstr>C.P. per mese</vt:lpstr>
      <vt:lpstr>Variazioni</vt:lpstr>
      <vt:lpstr>ISTAT 16 senzaIncMort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cp:lastPrinted>2016-11-23T11:04:20Z</cp:lastPrinted>
  <dcterms:created xsi:type="dcterms:W3CDTF">2015-11-25T13:53:18Z</dcterms:created>
  <dcterms:modified xsi:type="dcterms:W3CDTF">2018-12-04T13:42:21Z</dcterms:modified>
</cp:coreProperties>
</file>